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8fs03\Planejamento_RI\Relações com Investidores\Resultados Trimestrais\Planilhas Interativas\Novas Planilhas Site de RI\"/>
    </mc:Choice>
  </mc:AlternateContent>
  <xr:revisionPtr revIDLastSave="0" documentId="13_ncr:1_{76280BB7-D08E-4BCB-A6B2-42C3F500E0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scimento" sheetId="5" r:id="rId1"/>
    <sheet name="Perfil das Lojas" sheetId="2" r:id="rId2"/>
    <sheet name="Market Share" sheetId="3" r:id="rId3"/>
    <sheet name="Curva de Maturação" sheetId="4" r:id="rId4"/>
    <sheet name="Proventos" sheetId="6" r:id="rId5"/>
  </sheets>
  <definedNames>
    <definedName name="_xlnm._FilterDatabase" localSheetId="2" hidden="1">'Market Share'!$A$10:$N$10</definedName>
    <definedName name="_xlnm._FilterDatabase" localSheetId="4" hidden="1">Proventos!$A$10:$F$10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K9" i="6" l="1"/>
  <c r="J9" i="6"/>
  <c r="I9" i="6"/>
  <c r="H9" i="6"/>
  <c r="G9" i="6"/>
  <c r="F9" i="6"/>
  <c r="E9" i="6"/>
  <c r="D9" i="6"/>
  <c r="C9" i="6"/>
  <c r="P8" i="2" l="1"/>
  <c r="O8" i="2"/>
</calcChain>
</file>

<file path=xl/sharedStrings.xml><?xml version="1.0" encoding="utf-8"?>
<sst xmlns="http://schemas.openxmlformats.org/spreadsheetml/2006/main" count="127" uniqueCount="77">
  <si>
    <t>Perfil das Lojas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</si>
  <si>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</si>
  <si>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</si>
  <si>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</si>
  <si>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</si>
  <si>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</si>
  <si>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</si>
  <si>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</si>
  <si>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</si>
  <si>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</si>
  <si>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</si>
  <si>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</si>
  <si>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</si>
  <si>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</si>
  <si>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</si>
  <si>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</si>
  <si>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</si>
  <si>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</si>
  <si>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</si>
  <si>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</si>
  <si>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</si>
  <si>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</si>
  <si>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</si>
  <si>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</si>
  <si>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</si>
  <si>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</si>
  <si>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</si>
  <si>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</si>
  <si>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</si>
  <si>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</si>
  <si>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</si>
  <si>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</si>
  <si>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</si>
  <si>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</si>
  <si>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Madura</t>
  </si>
  <si>
    <t>Ano 3</t>
  </si>
  <si>
    <t>Ano 2</t>
  </si>
  <si>
    <t>Ano 1</t>
  </si>
  <si>
    <t>Droga Raia</t>
  </si>
  <si>
    <t>Drogasil</t>
  </si>
  <si>
    <t>4Bio</t>
  </si>
  <si>
    <t>São Paulo</t>
  </si>
  <si>
    <t>Sudeste (ex-SP)</t>
  </si>
  <si>
    <t>Centro Oeste</t>
  </si>
  <si>
    <t>Sul</t>
  </si>
  <si>
    <t>Nordeste</t>
  </si>
  <si>
    <t>Norte</t>
  </si>
  <si>
    <t>Brasil</t>
  </si>
  <si>
    <t>CURVA DE MATURAÇÃO</t>
  </si>
  <si>
    <t>RECEITA BRUTA</t>
  </si>
  <si>
    <t>MARGEM DE CONTRIBUIÇÃO</t>
  </si>
  <si>
    <t>(% DA VENDA)</t>
  </si>
  <si>
    <t>(% DA RECEITA BRUTA)</t>
  </si>
  <si>
    <t>Ano 4</t>
  </si>
  <si>
    <t>Ano 5</t>
  </si>
  <si>
    <t>CRESCIMENTO (%)</t>
  </si>
  <si>
    <t>3T19*</t>
  </si>
  <si>
    <t>RD Farmácias</t>
  </si>
  <si>
    <t>Total</t>
  </si>
  <si>
    <t>Mesmas Lojas - Varejo</t>
  </si>
  <si>
    <t>Lojas Maduras - Varejo</t>
  </si>
  <si>
    <t>*Ajustado para considerar as operações das lojas da Onofre apenas de agosto em diante. Como elas entraram na base como Ano 1, não afetam o crescimento das mesmas lojas.</t>
  </si>
  <si>
    <t>Payout</t>
  </si>
  <si>
    <t>REGIÃO</t>
  </si>
  <si>
    <t>Lucro Líquido (em milhões)</t>
  </si>
  <si>
    <t>Juros Sobre Capital Próprio (em milhões)</t>
  </si>
  <si>
    <t>2T20</t>
  </si>
  <si>
    <t>3T20</t>
  </si>
  <si>
    <t>PROVENTOS PROVISIONADOS</t>
  </si>
  <si>
    <t>Juros Sobre Capital Próprio por ação*</t>
  </si>
  <si>
    <t>Dividendos  (em milhões)</t>
  </si>
  <si>
    <t>Dividendos por ação*</t>
  </si>
  <si>
    <t>* Valores ajustados para considerarem o desdobramento realizado no 3T20.</t>
  </si>
  <si>
    <t>4T20</t>
  </si>
  <si>
    <t>1T21</t>
  </si>
  <si>
    <t>* A distribuição por ação é calculada sem considerar as ações em tesouraria.</t>
  </si>
  <si>
    <t>2T21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</si>
</sst>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9754D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65" fontId="0" fillId="0" borderId="1" xfId="0" applyNumberFormat="1" applyBorder="1" applyAlignment="1">
      <alignment horizont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164" fontId="0" fillId="0" borderId="1" xfId="1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4" fontId="0" fillId="0" borderId="2" xfId="1" applyNumberFormat="1" applyFont="1" applyBorder="1" applyAlignment="1">
      <alignment horizontal="center"/>
    </xf>
    <xf numFmtId="0" fontId="0" fillId="0" borderId="2" xfId="0" applyFont="1" applyBorder="1"/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164" fontId="0" fillId="0" borderId="0" xfId="0" applyNumberFormat="1"/>
    <xf numFmtId="166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33.28515625" customWidth="1"/>
    <col min="2" max="5" width="6.140625" customWidth="1"/>
    <col min="6" max="21" width="6.140625" bestFit="1" customWidth="1"/>
    <col min="22" max="22" width="7.140625" bestFit="1" customWidth="1"/>
    <col min="23" max="31" width="6.140625" bestFit="1" customWidth="1"/>
    <col min="262" max="262" width="33.28515625" customWidth="1"/>
    <col min="263" max="287" width="6" bestFit="1" customWidth="1"/>
    <col min="518" max="518" width="33.28515625" customWidth="1"/>
    <col min="519" max="543" width="6" bestFit="1" customWidth="1"/>
    <col min="774" max="774" width="33.28515625" customWidth="1"/>
    <col min="775" max="799" width="6" bestFit="1" customWidth="1"/>
    <col min="1030" max="1030" width="33.28515625" customWidth="1"/>
    <col min="1031" max="1055" width="6" bestFit="1" customWidth="1"/>
    <col min="1286" max="1286" width="33.28515625" customWidth="1"/>
    <col min="1287" max="1311" width="6" bestFit="1" customWidth="1"/>
    <col min="1542" max="1542" width="33.28515625" customWidth="1"/>
    <col min="1543" max="1567" width="6" bestFit="1" customWidth="1"/>
    <col min="1798" max="1798" width="33.28515625" customWidth="1"/>
    <col min="1799" max="1823" width="6" bestFit="1" customWidth="1"/>
    <col min="2054" max="2054" width="33.28515625" customWidth="1"/>
    <col min="2055" max="2079" width="6" bestFit="1" customWidth="1"/>
    <col min="2310" max="2310" width="33.28515625" customWidth="1"/>
    <col min="2311" max="2335" width="6" bestFit="1" customWidth="1"/>
    <col min="2566" max="2566" width="33.28515625" customWidth="1"/>
    <col min="2567" max="2591" width="6" bestFit="1" customWidth="1"/>
    <col min="2822" max="2822" width="33.28515625" customWidth="1"/>
    <col min="2823" max="2847" width="6" bestFit="1" customWidth="1"/>
    <col min="3078" max="3078" width="33.28515625" customWidth="1"/>
    <col min="3079" max="3103" width="6" bestFit="1" customWidth="1"/>
    <col min="3334" max="3334" width="33.28515625" customWidth="1"/>
    <col min="3335" max="3359" width="6" bestFit="1" customWidth="1"/>
    <col min="3590" max="3590" width="33.28515625" customWidth="1"/>
    <col min="3591" max="3615" width="6" bestFit="1" customWidth="1"/>
    <col min="3846" max="3846" width="33.28515625" customWidth="1"/>
    <col min="3847" max="3871" width="6" bestFit="1" customWidth="1"/>
    <col min="4102" max="4102" width="33.28515625" customWidth="1"/>
    <col min="4103" max="4127" width="6" bestFit="1" customWidth="1"/>
    <col min="4358" max="4358" width="33.28515625" customWidth="1"/>
    <col min="4359" max="4383" width="6" bestFit="1" customWidth="1"/>
    <col min="4614" max="4614" width="33.28515625" customWidth="1"/>
    <col min="4615" max="4639" width="6" bestFit="1" customWidth="1"/>
    <col min="4870" max="4870" width="33.28515625" customWidth="1"/>
    <col min="4871" max="4895" width="6" bestFit="1" customWidth="1"/>
    <col min="5126" max="5126" width="33.28515625" customWidth="1"/>
    <col min="5127" max="5151" width="6" bestFit="1" customWidth="1"/>
    <col min="5382" max="5382" width="33.28515625" customWidth="1"/>
    <col min="5383" max="5407" width="6" bestFit="1" customWidth="1"/>
    <col min="5638" max="5638" width="33.28515625" customWidth="1"/>
    <col min="5639" max="5663" width="6" bestFit="1" customWidth="1"/>
    <col min="5894" max="5894" width="33.28515625" customWidth="1"/>
    <col min="5895" max="5919" width="6" bestFit="1" customWidth="1"/>
    <col min="6150" max="6150" width="33.28515625" customWidth="1"/>
    <col min="6151" max="6175" width="6" bestFit="1" customWidth="1"/>
    <col min="6406" max="6406" width="33.28515625" customWidth="1"/>
    <col min="6407" max="6431" width="6" bestFit="1" customWidth="1"/>
    <col min="6662" max="6662" width="33.28515625" customWidth="1"/>
    <col min="6663" max="6687" width="6" bestFit="1" customWidth="1"/>
    <col min="6918" max="6918" width="33.28515625" customWidth="1"/>
    <col min="6919" max="6943" width="6" bestFit="1" customWidth="1"/>
    <col min="7174" max="7174" width="33.28515625" customWidth="1"/>
    <col min="7175" max="7199" width="6" bestFit="1" customWidth="1"/>
    <col min="7430" max="7430" width="33.28515625" customWidth="1"/>
    <col min="7431" max="7455" width="6" bestFit="1" customWidth="1"/>
    <col min="7686" max="7686" width="33.28515625" customWidth="1"/>
    <col min="7687" max="7711" width="6" bestFit="1" customWidth="1"/>
    <col min="7942" max="7942" width="33.28515625" customWidth="1"/>
    <col min="7943" max="7967" width="6" bestFit="1" customWidth="1"/>
    <col min="8198" max="8198" width="33.28515625" customWidth="1"/>
    <col min="8199" max="8223" width="6" bestFit="1" customWidth="1"/>
    <col min="8454" max="8454" width="33.28515625" customWidth="1"/>
    <col min="8455" max="8479" width="6" bestFit="1" customWidth="1"/>
    <col min="8710" max="8710" width="33.28515625" customWidth="1"/>
    <col min="8711" max="8735" width="6" bestFit="1" customWidth="1"/>
    <col min="8966" max="8966" width="33.28515625" customWidth="1"/>
    <col min="8967" max="8991" width="6" bestFit="1" customWidth="1"/>
    <col min="9222" max="9222" width="33.28515625" customWidth="1"/>
    <col min="9223" max="9247" width="6" bestFit="1" customWidth="1"/>
    <col min="9478" max="9478" width="33.28515625" customWidth="1"/>
    <col min="9479" max="9503" width="6" bestFit="1" customWidth="1"/>
    <col min="9734" max="9734" width="33.28515625" customWidth="1"/>
    <col min="9735" max="9759" width="6" bestFit="1" customWidth="1"/>
    <col min="9990" max="9990" width="33.28515625" customWidth="1"/>
    <col min="9991" max="10015" width="6" bestFit="1" customWidth="1"/>
    <col min="10246" max="10246" width="33.28515625" customWidth="1"/>
    <col min="10247" max="10271" width="6" bestFit="1" customWidth="1"/>
    <col min="10502" max="10502" width="33.28515625" customWidth="1"/>
    <col min="10503" max="10527" width="6" bestFit="1" customWidth="1"/>
    <col min="10758" max="10758" width="33.28515625" customWidth="1"/>
    <col min="10759" max="10783" width="6" bestFit="1" customWidth="1"/>
    <col min="11014" max="11014" width="33.28515625" customWidth="1"/>
    <col min="11015" max="11039" width="6" bestFit="1" customWidth="1"/>
    <col min="11270" max="11270" width="33.28515625" customWidth="1"/>
    <col min="11271" max="11295" width="6" bestFit="1" customWidth="1"/>
    <col min="11526" max="11526" width="33.28515625" customWidth="1"/>
    <col min="11527" max="11551" width="6" bestFit="1" customWidth="1"/>
    <col min="11782" max="11782" width="33.28515625" customWidth="1"/>
    <col min="11783" max="11807" width="6" bestFit="1" customWidth="1"/>
    <col min="12038" max="12038" width="33.28515625" customWidth="1"/>
    <col min="12039" max="12063" width="6" bestFit="1" customWidth="1"/>
    <col min="12294" max="12294" width="33.28515625" customWidth="1"/>
    <col min="12295" max="12319" width="6" bestFit="1" customWidth="1"/>
    <col min="12550" max="12550" width="33.28515625" customWidth="1"/>
    <col min="12551" max="12575" width="6" bestFit="1" customWidth="1"/>
    <col min="12806" max="12806" width="33.28515625" customWidth="1"/>
    <col min="12807" max="12831" width="6" bestFit="1" customWidth="1"/>
    <col min="13062" max="13062" width="33.28515625" customWidth="1"/>
    <col min="13063" max="13087" width="6" bestFit="1" customWidth="1"/>
    <col min="13318" max="13318" width="33.28515625" customWidth="1"/>
    <col min="13319" max="13343" width="6" bestFit="1" customWidth="1"/>
    <col min="13574" max="13574" width="33.28515625" customWidth="1"/>
    <col min="13575" max="13599" width="6" bestFit="1" customWidth="1"/>
    <col min="13830" max="13830" width="33.28515625" customWidth="1"/>
    <col min="13831" max="13855" width="6" bestFit="1" customWidth="1"/>
    <col min="14086" max="14086" width="33.28515625" customWidth="1"/>
    <col min="14087" max="14111" width="6" bestFit="1" customWidth="1"/>
    <col min="14342" max="14342" width="33.28515625" customWidth="1"/>
    <col min="14343" max="14367" width="6" bestFit="1" customWidth="1"/>
    <col min="14598" max="14598" width="33.28515625" customWidth="1"/>
    <col min="14599" max="14623" width="6" bestFit="1" customWidth="1"/>
    <col min="14854" max="14854" width="33.28515625" customWidth="1"/>
    <col min="14855" max="14879" width="6" bestFit="1" customWidth="1"/>
    <col min="15110" max="15110" width="33.28515625" customWidth="1"/>
    <col min="15111" max="15135" width="6" bestFit="1" customWidth="1"/>
    <col min="15366" max="15366" width="33.28515625" customWidth="1"/>
    <col min="15367" max="15391" width="6" bestFit="1" customWidth="1"/>
    <col min="15622" max="15622" width="33.28515625" customWidth="1"/>
    <col min="15623" max="15647" width="6" bestFit="1" customWidth="1"/>
    <col min="15878" max="15878" width="33.28515625" customWidth="1"/>
    <col min="15879" max="15903" width="6" bestFit="1" customWidth="1"/>
    <col min="16134" max="16134" width="33.28515625" customWidth="1"/>
    <col min="16135" max="16159" width="6" bestFit="1" customWidth="1"/>
  </cols>
  <sheetData>
    <row r="1" spans="1:31" x14ac:dyDescent="0.25">
      <c r="A1" s="1" t="s">
        <v>55</v>
      </c>
      <c r="B1" s="1" t="s">
        <v>76</v>
      </c>
      <c r="C1" s="1" t="s">
        <v>74</v>
      </c>
      <c r="D1" s="1" t="s">
        <v>73</v>
      </c>
      <c r="E1" s="1" t="s">
        <v>67</v>
      </c>
      <c r="F1" s="1" t="s">
        <v>66</v>
      </c>
      <c r="G1" s="1" t="s">
        <v>1</v>
      </c>
      <c r="H1" s="1" t="s">
        <v>2</v>
      </c>
      <c r="I1" s="1" t="s">
        <v>56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2" spans="1:31" x14ac:dyDescent="0.25">
      <c r="A2" s="2" t="s">
        <v>57</v>
      </c>
      <c r="B2" s="16"/>
      <c r="C2" s="16">
        <v>0.14399999999999999</v>
      </c>
      <c r="D2" s="16">
        <v>0.16400000000000001</v>
      </c>
      <c r="E2" s="16">
        <v>0.13100000000000001</v>
      </c>
      <c r="F2" s="16">
        <v>5.3999999999999999E-2</v>
      </c>
      <c r="G2" s="16">
        <v>0.253</v>
      </c>
      <c r="H2" s="16">
        <v>0.20600000000000002</v>
      </c>
      <c r="I2" s="16">
        <v>0.20699999999999999</v>
      </c>
      <c r="J2" s="16">
        <v>0.16699999999999998</v>
      </c>
      <c r="K2" s="16">
        <v>0.14400000000000002</v>
      </c>
      <c r="L2" s="16">
        <v>0.13100000000000001</v>
      </c>
      <c r="M2" s="16">
        <v>8.900000000000001E-2</v>
      </c>
      <c r="N2" s="16">
        <v>0.106</v>
      </c>
      <c r="O2" s="16">
        <v>0.113</v>
      </c>
      <c r="P2" s="16">
        <v>0.13100000000000001</v>
      </c>
      <c r="Q2" s="16">
        <v>0.16300000000000001</v>
      </c>
      <c r="R2" s="16">
        <v>0.15</v>
      </c>
      <c r="S2" s="16">
        <v>0.20399999999999999</v>
      </c>
      <c r="T2" s="16">
        <v>0.23300000000000001</v>
      </c>
      <c r="U2" s="16">
        <v>0.23800000000000002</v>
      </c>
      <c r="V2" s="16">
        <v>0.253</v>
      </c>
      <c r="W2" s="16">
        <v>0.253</v>
      </c>
      <c r="X2" s="16">
        <v>0.20300000000000001</v>
      </c>
      <c r="Y2" s="16">
        <v>0.2</v>
      </c>
      <c r="Z2" s="16">
        <v>0.22899999999999998</v>
      </c>
      <c r="AA2" s="16">
        <v>0.19399999999999998</v>
      </c>
      <c r="AB2" s="16">
        <v>0.20399999999999999</v>
      </c>
      <c r="AC2" s="16">
        <v>0.183</v>
      </c>
      <c r="AD2" s="16">
        <v>0.157</v>
      </c>
      <c r="AE2" s="16">
        <v>0.19500000000000001</v>
      </c>
    </row>
    <row r="3" spans="1:31" x14ac:dyDescent="0.25">
      <c r="A3" s="2" t="s">
        <v>40</v>
      </c>
      <c r="B3" s="16"/>
      <c r="C3" s="16">
        <v>0.22600000000000001</v>
      </c>
      <c r="D3" s="16">
        <v>0.21299999999999999</v>
      </c>
      <c r="E3" s="16">
        <v>8.3000000000000004E-2</v>
      </c>
      <c r="F3" s="16">
        <v>0.23799999999999999</v>
      </c>
      <c r="G3" s="16">
        <v>0.26300000000000001</v>
      </c>
      <c r="H3" s="16">
        <v>0.16600000000000001</v>
      </c>
      <c r="I3" s="16">
        <v>0.252</v>
      </c>
      <c r="J3" s="16">
        <v>0.249</v>
      </c>
      <c r="K3" s="16">
        <v>0.33899999999999997</v>
      </c>
      <c r="L3" s="16">
        <v>0.375</v>
      </c>
      <c r="M3" s="16">
        <v>0.40399999999999997</v>
      </c>
      <c r="N3" s="16">
        <v>0.36299999999999999</v>
      </c>
      <c r="O3" s="16">
        <v>0.34499999999999997</v>
      </c>
      <c r="P3" s="16">
        <v>0.49200000000000005</v>
      </c>
      <c r="Q3" s="16">
        <v>0.52900000000000003</v>
      </c>
      <c r="R3" s="16">
        <v>0.47100000000000003</v>
      </c>
      <c r="S3" s="16">
        <v>0.66599999999999993</v>
      </c>
      <c r="T3" s="16">
        <v>0.81400000000000006</v>
      </c>
      <c r="U3" s="16">
        <v>0.91099999999999992</v>
      </c>
      <c r="V3" s="16">
        <v>1.1340000000000001</v>
      </c>
      <c r="W3" s="16">
        <v>0.85699999999999998</v>
      </c>
      <c r="X3" s="16">
        <v>0.61299999999999999</v>
      </c>
      <c r="Y3" s="16">
        <v>0.433</v>
      </c>
      <c r="Z3" s="16">
        <v>0.45899999999999996</v>
      </c>
      <c r="AA3" s="16">
        <v>0.39200000000000002</v>
      </c>
      <c r="AB3" s="16">
        <v>0.28199999999999997</v>
      </c>
      <c r="AC3" s="16">
        <v>0.32799999999999996</v>
      </c>
      <c r="AD3" s="16">
        <v>0.28100000000000003</v>
      </c>
      <c r="AE3" s="16">
        <v>0.48899999999999999</v>
      </c>
    </row>
    <row r="4" spans="1:31" x14ac:dyDescent="0.25">
      <c r="A4" s="2" t="s">
        <v>58</v>
      </c>
      <c r="B4" s="16">
        <v>0.32300000000000001</v>
      </c>
      <c r="C4" s="16">
        <v>0.14899999999999999</v>
      </c>
      <c r="D4" s="16">
        <v>0.16700000000000001</v>
      </c>
      <c r="E4" s="16">
        <v>0.128</v>
      </c>
      <c r="F4" s="16">
        <v>6.3E-2</v>
      </c>
      <c r="G4" s="16">
        <v>0.253</v>
      </c>
      <c r="H4" s="16">
        <v>0.20399999999999999</v>
      </c>
      <c r="I4" s="16">
        <v>0.20899999999999999</v>
      </c>
      <c r="J4" s="16">
        <v>0.17100000000000001</v>
      </c>
      <c r="K4" s="16">
        <v>0.153</v>
      </c>
      <c r="L4" s="16">
        <v>0.14099999999999999</v>
      </c>
      <c r="M4" s="16">
        <v>0.10199999999999999</v>
      </c>
      <c r="N4" s="16">
        <v>0.11599999999999999</v>
      </c>
      <c r="O4" s="16">
        <v>0.122</v>
      </c>
      <c r="P4" s="16">
        <v>0.14199999999999999</v>
      </c>
      <c r="Q4" s="16">
        <v>0.17399999999999999</v>
      </c>
      <c r="R4" s="16">
        <v>0.16</v>
      </c>
      <c r="S4" s="16">
        <v>0.21600000000000003</v>
      </c>
      <c r="T4" s="16">
        <v>0.245</v>
      </c>
      <c r="U4" s="16">
        <v>0.252</v>
      </c>
      <c r="V4" s="16">
        <v>0.26300000000000001</v>
      </c>
      <c r="W4" s="16">
        <v>0.26300000000000001</v>
      </c>
      <c r="X4" s="16">
        <v>0.21</v>
      </c>
      <c r="Y4" s="16">
        <v>0.20399999999999999</v>
      </c>
      <c r="Z4" s="16">
        <v>0.23199999999999998</v>
      </c>
      <c r="AA4" s="16">
        <v>0.19699999999999998</v>
      </c>
      <c r="AB4" s="16">
        <v>0.20499999999999999</v>
      </c>
      <c r="AC4" s="16">
        <v>0.185</v>
      </c>
      <c r="AD4" s="16">
        <v>0.159</v>
      </c>
      <c r="AE4" s="16">
        <v>0.19899999999999998</v>
      </c>
    </row>
    <row r="5" spans="1:31" x14ac:dyDescent="0.25">
      <c r="A5" s="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x14ac:dyDescent="0.25">
      <c r="A6" s="2" t="s">
        <v>59</v>
      </c>
      <c r="B6" s="16">
        <v>0.26200000000000001</v>
      </c>
      <c r="C6" s="16">
        <v>8.5999999999999993E-2</v>
      </c>
      <c r="D6" s="16">
        <v>0.10199999999999999</v>
      </c>
      <c r="E6" s="16">
        <v>6.7000000000000004E-2</v>
      </c>
      <c r="F6" s="16">
        <v>-2.5999999999999999E-2</v>
      </c>
      <c r="G6" s="16">
        <v>0.155</v>
      </c>
      <c r="H6" s="16">
        <v>0.113</v>
      </c>
      <c r="I6" s="16">
        <v>0.11900000000000001</v>
      </c>
      <c r="J6" s="16">
        <v>0.08</v>
      </c>
      <c r="K6" s="16">
        <v>5.5999999999999994E-2</v>
      </c>
      <c r="L6" s="16">
        <v>4.7E-2</v>
      </c>
      <c r="M6" s="16">
        <v>8.0000000000000002E-3</v>
      </c>
      <c r="N6" s="16">
        <v>2.5000000000000001E-2</v>
      </c>
      <c r="O6" s="16">
        <v>2.7000000000000003E-2</v>
      </c>
      <c r="P6" s="16">
        <v>4.7E-2</v>
      </c>
      <c r="Q6" s="16">
        <v>7.5999999999999998E-2</v>
      </c>
      <c r="R6" s="16">
        <v>6.0999999999999999E-2</v>
      </c>
      <c r="S6" s="16">
        <v>0.105</v>
      </c>
      <c r="T6" s="16">
        <v>0.13200000000000001</v>
      </c>
      <c r="U6" s="16">
        <v>0.13500000000000001</v>
      </c>
      <c r="V6" s="16">
        <v>0.14499999999999999</v>
      </c>
      <c r="W6" s="16">
        <v>0.16</v>
      </c>
      <c r="X6" s="16">
        <v>0.12</v>
      </c>
      <c r="Y6" s="16">
        <v>0.12</v>
      </c>
      <c r="Z6" s="16">
        <v>0.14699999999999999</v>
      </c>
      <c r="AA6" s="16">
        <v>0.113</v>
      </c>
      <c r="AB6" s="16">
        <v>0.13</v>
      </c>
      <c r="AC6" s="16">
        <v>0.109</v>
      </c>
      <c r="AD6" s="16">
        <v>8.900000000000001E-2</v>
      </c>
      <c r="AE6" s="16">
        <v>0.127</v>
      </c>
    </row>
    <row r="7" spans="1:31" x14ac:dyDescent="0.25">
      <c r="A7" s="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x14ac:dyDescent="0.25">
      <c r="A8" s="2" t="s">
        <v>60</v>
      </c>
      <c r="B8" s="16">
        <v>0.23499999999999999</v>
      </c>
      <c r="C8" s="16">
        <v>4.5999999999999999E-2</v>
      </c>
      <c r="D8" s="16">
        <v>0.06</v>
      </c>
      <c r="E8" s="16">
        <v>1.4E-2</v>
      </c>
      <c r="F8" s="16">
        <v>-6.9000000000000006E-2</v>
      </c>
      <c r="G8" s="16">
        <v>0.115</v>
      </c>
      <c r="H8" s="16">
        <v>7.2999999999999995E-2</v>
      </c>
      <c r="I8" s="16">
        <v>7.6999999999999999E-2</v>
      </c>
      <c r="J8" s="16">
        <v>0.04</v>
      </c>
      <c r="K8" s="16">
        <v>1.9E-2</v>
      </c>
      <c r="L8" s="16">
        <v>6.0000000000000001E-3</v>
      </c>
      <c r="M8" s="16">
        <v>-3.2000000000000001E-2</v>
      </c>
      <c r="N8" s="16">
        <v>-1.3999999999999999E-2</v>
      </c>
      <c r="O8" s="16">
        <v>-0.01</v>
      </c>
      <c r="P8" s="16">
        <v>8.0000000000000002E-3</v>
      </c>
      <c r="Q8" s="16">
        <v>3.5000000000000003E-2</v>
      </c>
      <c r="R8" s="16">
        <v>0.02</v>
      </c>
      <c r="S8" s="16">
        <v>6.0999999999999999E-2</v>
      </c>
      <c r="T8" s="16">
        <v>8.1000000000000003E-2</v>
      </c>
      <c r="U8" s="16">
        <v>8.900000000000001E-2</v>
      </c>
      <c r="V8" s="16">
        <v>0.10099999999999999</v>
      </c>
      <c r="W8" s="16">
        <v>0.122</v>
      </c>
      <c r="X8" s="16">
        <v>8.3000000000000004E-2</v>
      </c>
      <c r="Y8" s="16">
        <v>8.1000000000000003E-2</v>
      </c>
      <c r="Z8" s="16">
        <v>0.105</v>
      </c>
      <c r="AA8" s="16">
        <v>6.9000000000000006E-2</v>
      </c>
      <c r="AB8" s="16">
        <v>8.199999999999999E-2</v>
      </c>
      <c r="AC8" s="16">
        <v>6.0999999999999999E-2</v>
      </c>
      <c r="AD8" s="16">
        <v>4.2000000000000003E-2</v>
      </c>
      <c r="AE8" s="16">
        <v>7.5999999999999998E-2</v>
      </c>
    </row>
    <row r="9" spans="1:31" x14ac:dyDescent="0.25">
      <c r="F9" s="25"/>
      <c r="G9" s="25"/>
    </row>
    <row r="10" spans="1:31" ht="90" x14ac:dyDescent="0.25">
      <c r="A10" s="6" t="s">
        <v>61</v>
      </c>
      <c r="B10" s="6"/>
      <c r="C10" s="6"/>
      <c r="D10" s="6"/>
      <c r="E10" s="6"/>
      <c r="F10" s="25"/>
      <c r="G10" s="25"/>
    </row>
    <row r="11" spans="1:31" x14ac:dyDescent="0.25">
      <c r="F11" s="25"/>
      <c r="G11" s="2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x14ac:dyDescent="0.25">
      <c r="B12" s="25"/>
      <c r="C12" s="25"/>
      <c r="D12" s="25"/>
      <c r="E12" s="2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x14ac:dyDescent="0.25">
      <c r="B13" s="25"/>
      <c r="C13" s="25"/>
      <c r="D13" s="25"/>
      <c r="E13" s="2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x14ac:dyDescent="0.25">
      <c r="B14" s="25"/>
      <c r="C14" s="25"/>
      <c r="D14" s="25"/>
      <c r="E14" s="25"/>
      <c r="J14" s="15"/>
    </row>
    <row r="15" spans="1:31" x14ac:dyDescent="0.25"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5">
      <c r="B16" s="25"/>
      <c r="C16" s="25"/>
      <c r="D16" s="25"/>
      <c r="E16" s="25"/>
    </row>
    <row r="17" spans="2:31" x14ac:dyDescent="0.25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2:31" x14ac:dyDescent="0.25">
      <c r="B18" s="25"/>
      <c r="C18" s="25"/>
      <c r="D18" s="25"/>
      <c r="E18" s="25"/>
    </row>
    <row r="19" spans="2:31" x14ac:dyDescent="0.25">
      <c r="J19" s="15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6.5703125" bestFit="1" customWidth="1"/>
    <col min="2" max="5" width="5.42578125" customWidth="1"/>
    <col min="6" max="39" width="5.42578125" bestFit="1" customWidth="1"/>
    <col min="262" max="262" width="16.5703125" bestFit="1" customWidth="1"/>
    <col min="263" max="295" width="5.42578125" bestFit="1" customWidth="1"/>
    <col min="518" max="518" width="16.5703125" bestFit="1" customWidth="1"/>
    <col min="519" max="551" width="5.42578125" bestFit="1" customWidth="1"/>
    <col min="774" max="774" width="16.5703125" bestFit="1" customWidth="1"/>
    <col min="775" max="807" width="5.42578125" bestFit="1" customWidth="1"/>
    <col min="1030" max="1030" width="16.5703125" bestFit="1" customWidth="1"/>
    <col min="1031" max="1063" width="5.42578125" bestFit="1" customWidth="1"/>
    <col min="1286" max="1286" width="16.5703125" bestFit="1" customWidth="1"/>
    <col min="1287" max="1319" width="5.42578125" bestFit="1" customWidth="1"/>
    <col min="1542" max="1542" width="16.5703125" bestFit="1" customWidth="1"/>
    <col min="1543" max="1575" width="5.42578125" bestFit="1" customWidth="1"/>
    <col min="1798" max="1798" width="16.5703125" bestFit="1" customWidth="1"/>
    <col min="1799" max="1831" width="5.42578125" bestFit="1" customWidth="1"/>
    <col min="2054" max="2054" width="16.5703125" bestFit="1" customWidth="1"/>
    <col min="2055" max="2087" width="5.42578125" bestFit="1" customWidth="1"/>
    <col min="2310" max="2310" width="16.5703125" bestFit="1" customWidth="1"/>
    <col min="2311" max="2343" width="5.42578125" bestFit="1" customWidth="1"/>
    <col min="2566" max="2566" width="16.5703125" bestFit="1" customWidth="1"/>
    <col min="2567" max="2599" width="5.42578125" bestFit="1" customWidth="1"/>
    <col min="2822" max="2822" width="16.5703125" bestFit="1" customWidth="1"/>
    <col min="2823" max="2855" width="5.42578125" bestFit="1" customWidth="1"/>
    <col min="3078" max="3078" width="16.5703125" bestFit="1" customWidth="1"/>
    <col min="3079" max="3111" width="5.42578125" bestFit="1" customWidth="1"/>
    <col min="3334" max="3334" width="16.5703125" bestFit="1" customWidth="1"/>
    <col min="3335" max="3367" width="5.42578125" bestFit="1" customWidth="1"/>
    <col min="3590" max="3590" width="16.5703125" bestFit="1" customWidth="1"/>
    <col min="3591" max="3623" width="5.42578125" bestFit="1" customWidth="1"/>
    <col min="3846" max="3846" width="16.5703125" bestFit="1" customWidth="1"/>
    <col min="3847" max="3879" width="5.42578125" bestFit="1" customWidth="1"/>
    <col min="4102" max="4102" width="16.5703125" bestFit="1" customWidth="1"/>
    <col min="4103" max="4135" width="5.42578125" bestFit="1" customWidth="1"/>
    <col min="4358" max="4358" width="16.5703125" bestFit="1" customWidth="1"/>
    <col min="4359" max="4391" width="5.42578125" bestFit="1" customWidth="1"/>
    <col min="4614" max="4614" width="16.5703125" bestFit="1" customWidth="1"/>
    <col min="4615" max="4647" width="5.42578125" bestFit="1" customWidth="1"/>
    <col min="4870" max="4870" width="16.5703125" bestFit="1" customWidth="1"/>
    <col min="4871" max="4903" width="5.42578125" bestFit="1" customWidth="1"/>
    <col min="5126" max="5126" width="16.5703125" bestFit="1" customWidth="1"/>
    <col min="5127" max="5159" width="5.42578125" bestFit="1" customWidth="1"/>
    <col min="5382" max="5382" width="16.5703125" bestFit="1" customWidth="1"/>
    <col min="5383" max="5415" width="5.42578125" bestFit="1" customWidth="1"/>
    <col min="5638" max="5638" width="16.5703125" bestFit="1" customWidth="1"/>
    <col min="5639" max="5671" width="5.42578125" bestFit="1" customWidth="1"/>
    <col min="5894" max="5894" width="16.5703125" bestFit="1" customWidth="1"/>
    <col min="5895" max="5927" width="5.42578125" bestFit="1" customWidth="1"/>
    <col min="6150" max="6150" width="16.5703125" bestFit="1" customWidth="1"/>
    <col min="6151" max="6183" width="5.42578125" bestFit="1" customWidth="1"/>
    <col min="6406" max="6406" width="16.5703125" bestFit="1" customWidth="1"/>
    <col min="6407" max="6439" width="5.42578125" bestFit="1" customWidth="1"/>
    <col min="6662" max="6662" width="16.5703125" bestFit="1" customWidth="1"/>
    <col min="6663" max="6695" width="5.42578125" bestFit="1" customWidth="1"/>
    <col min="6918" max="6918" width="16.5703125" bestFit="1" customWidth="1"/>
    <col min="6919" max="6951" width="5.42578125" bestFit="1" customWidth="1"/>
    <col min="7174" max="7174" width="16.5703125" bestFit="1" customWidth="1"/>
    <col min="7175" max="7207" width="5.42578125" bestFit="1" customWidth="1"/>
    <col min="7430" max="7430" width="16.5703125" bestFit="1" customWidth="1"/>
    <col min="7431" max="7463" width="5.42578125" bestFit="1" customWidth="1"/>
    <col min="7686" max="7686" width="16.5703125" bestFit="1" customWidth="1"/>
    <col min="7687" max="7719" width="5.42578125" bestFit="1" customWidth="1"/>
    <col min="7942" max="7942" width="16.5703125" bestFit="1" customWidth="1"/>
    <col min="7943" max="7975" width="5.42578125" bestFit="1" customWidth="1"/>
    <col min="8198" max="8198" width="16.5703125" bestFit="1" customWidth="1"/>
    <col min="8199" max="8231" width="5.42578125" bestFit="1" customWidth="1"/>
    <col min="8454" max="8454" width="16.5703125" bestFit="1" customWidth="1"/>
    <col min="8455" max="8487" width="5.42578125" bestFit="1" customWidth="1"/>
    <col min="8710" max="8710" width="16.5703125" bestFit="1" customWidth="1"/>
    <col min="8711" max="8743" width="5.42578125" bestFit="1" customWidth="1"/>
    <col min="8966" max="8966" width="16.5703125" bestFit="1" customWidth="1"/>
    <col min="8967" max="8999" width="5.42578125" bestFit="1" customWidth="1"/>
    <col min="9222" max="9222" width="16.5703125" bestFit="1" customWidth="1"/>
    <col min="9223" max="9255" width="5.42578125" bestFit="1" customWidth="1"/>
    <col min="9478" max="9478" width="16.5703125" bestFit="1" customWidth="1"/>
    <col min="9479" max="9511" width="5.42578125" bestFit="1" customWidth="1"/>
    <col min="9734" max="9734" width="16.5703125" bestFit="1" customWidth="1"/>
    <col min="9735" max="9767" width="5.42578125" bestFit="1" customWidth="1"/>
    <col min="9990" max="9990" width="16.5703125" bestFit="1" customWidth="1"/>
    <col min="9991" max="10023" width="5.42578125" bestFit="1" customWidth="1"/>
    <col min="10246" max="10246" width="16.5703125" bestFit="1" customWidth="1"/>
    <col min="10247" max="10279" width="5.42578125" bestFit="1" customWidth="1"/>
    <col min="10502" max="10502" width="16.5703125" bestFit="1" customWidth="1"/>
    <col min="10503" max="10535" width="5.42578125" bestFit="1" customWidth="1"/>
    <col min="10758" max="10758" width="16.5703125" bestFit="1" customWidth="1"/>
    <col min="10759" max="10791" width="5.42578125" bestFit="1" customWidth="1"/>
    <col min="11014" max="11014" width="16.5703125" bestFit="1" customWidth="1"/>
    <col min="11015" max="11047" width="5.42578125" bestFit="1" customWidth="1"/>
    <col min="11270" max="11270" width="16.5703125" bestFit="1" customWidth="1"/>
    <col min="11271" max="11303" width="5.42578125" bestFit="1" customWidth="1"/>
    <col min="11526" max="11526" width="16.5703125" bestFit="1" customWidth="1"/>
    <col min="11527" max="11559" width="5.42578125" bestFit="1" customWidth="1"/>
    <col min="11782" max="11782" width="16.5703125" bestFit="1" customWidth="1"/>
    <col min="11783" max="11815" width="5.42578125" bestFit="1" customWidth="1"/>
    <col min="12038" max="12038" width="16.5703125" bestFit="1" customWidth="1"/>
    <col min="12039" max="12071" width="5.42578125" bestFit="1" customWidth="1"/>
    <col min="12294" max="12294" width="16.5703125" bestFit="1" customWidth="1"/>
    <col min="12295" max="12327" width="5.42578125" bestFit="1" customWidth="1"/>
    <col min="12550" max="12550" width="16.5703125" bestFit="1" customWidth="1"/>
    <col min="12551" max="12583" width="5.42578125" bestFit="1" customWidth="1"/>
    <col min="12806" max="12806" width="16.5703125" bestFit="1" customWidth="1"/>
    <col min="12807" max="12839" width="5.42578125" bestFit="1" customWidth="1"/>
    <col min="13062" max="13062" width="16.5703125" bestFit="1" customWidth="1"/>
    <col min="13063" max="13095" width="5.42578125" bestFit="1" customWidth="1"/>
    <col min="13318" max="13318" width="16.5703125" bestFit="1" customWidth="1"/>
    <col min="13319" max="13351" width="5.42578125" bestFit="1" customWidth="1"/>
    <col min="13574" max="13574" width="16.5703125" bestFit="1" customWidth="1"/>
    <col min="13575" max="13607" width="5.42578125" bestFit="1" customWidth="1"/>
    <col min="13830" max="13830" width="16.5703125" bestFit="1" customWidth="1"/>
    <col min="13831" max="13863" width="5.42578125" bestFit="1" customWidth="1"/>
    <col min="14086" max="14086" width="16.5703125" bestFit="1" customWidth="1"/>
    <col min="14087" max="14119" width="5.42578125" bestFit="1" customWidth="1"/>
    <col min="14342" max="14342" width="16.5703125" bestFit="1" customWidth="1"/>
    <col min="14343" max="14375" width="5.42578125" bestFit="1" customWidth="1"/>
    <col min="14598" max="14598" width="16.5703125" bestFit="1" customWidth="1"/>
    <col min="14599" max="14631" width="5.42578125" bestFit="1" customWidth="1"/>
    <col min="14854" max="14854" width="16.5703125" bestFit="1" customWidth="1"/>
    <col min="14855" max="14887" width="5.42578125" bestFit="1" customWidth="1"/>
    <col min="15110" max="15110" width="16.5703125" bestFit="1" customWidth="1"/>
    <col min="15111" max="15143" width="5.42578125" bestFit="1" customWidth="1"/>
    <col min="15366" max="15366" width="16.5703125" bestFit="1" customWidth="1"/>
    <col min="15367" max="15399" width="5.42578125" bestFit="1" customWidth="1"/>
    <col min="15622" max="15622" width="16.5703125" bestFit="1" customWidth="1"/>
    <col min="15623" max="15655" width="5.42578125" bestFit="1" customWidth="1"/>
    <col min="15878" max="15878" width="16.5703125" bestFit="1" customWidth="1"/>
    <col min="15879" max="15911" width="5.42578125" bestFit="1" customWidth="1"/>
    <col min="16134" max="16134" width="16.5703125" bestFit="1" customWidth="1"/>
    <col min="16135" max="16167" width="5.42578125" bestFit="1" customWidth="1"/>
  </cols>
  <sheetData>
    <row r="1" spans="1:39" x14ac:dyDescent="0.25">
      <c r="A1" s="1" t="s">
        <v>0</v>
      </c>
      <c r="B1" s="1" t="s">
        <v>76</v>
      </c>
      <c r="C1" s="1" t="s">
        <v>74</v>
      </c>
      <c r="D1" s="1" t="s">
        <v>73</v>
      </c>
      <c r="E1" s="1" t="s">
        <v>67</v>
      </c>
      <c r="F1" s="1" t="s">
        <v>66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</row>
    <row r="2" spans="1:39" x14ac:dyDescent="0.25">
      <c r="A2" s="2" t="s">
        <v>34</v>
      </c>
      <c r="B2" s="20">
        <v>1630</v>
      </c>
      <c r="C2" s="20">
        <v>1572</v>
      </c>
      <c r="D2" s="20">
        <v>1542</v>
      </c>
      <c r="E2" s="20">
        <v>1488</v>
      </c>
      <c r="F2" s="20">
        <v>1439</v>
      </c>
      <c r="G2" s="20">
        <v>1387</v>
      </c>
      <c r="H2" s="20">
        <v>1352</v>
      </c>
      <c r="I2" s="20">
        <v>1300</v>
      </c>
      <c r="J2" s="20">
        <v>1250</v>
      </c>
      <c r="K2" s="20">
        <v>1204</v>
      </c>
      <c r="L2" s="20">
        <v>1174</v>
      </c>
      <c r="M2" s="20">
        <v>1122</v>
      </c>
      <c r="N2" s="20">
        <v>1087</v>
      </c>
      <c r="O2" s="20">
        <v>1053</v>
      </c>
      <c r="P2" s="20">
        <v>1035</v>
      </c>
      <c r="Q2" s="20">
        <v>987</v>
      </c>
      <c r="R2" s="20">
        <v>961</v>
      </c>
      <c r="S2" s="20">
        <v>939</v>
      </c>
      <c r="T2" s="20">
        <v>926</v>
      </c>
      <c r="U2" s="20">
        <v>894</v>
      </c>
      <c r="V2" s="20">
        <v>877</v>
      </c>
      <c r="W2" s="20">
        <v>854</v>
      </c>
      <c r="X2" s="20">
        <v>819</v>
      </c>
      <c r="Y2" s="20">
        <v>786</v>
      </c>
      <c r="Z2" s="20">
        <v>764</v>
      </c>
      <c r="AA2" s="20">
        <v>742</v>
      </c>
      <c r="AB2" s="20">
        <v>736</v>
      </c>
      <c r="AC2" s="20">
        <v>703</v>
      </c>
      <c r="AD2" s="20">
        <v>677</v>
      </c>
      <c r="AE2" s="20">
        <v>658</v>
      </c>
      <c r="AF2" s="20">
        <v>649</v>
      </c>
      <c r="AG2" s="20">
        <v>607</v>
      </c>
      <c r="AH2" s="20">
        <v>581</v>
      </c>
      <c r="AI2" s="20">
        <v>567</v>
      </c>
      <c r="AJ2" s="20">
        <v>562</v>
      </c>
      <c r="AK2" s="20">
        <v>544</v>
      </c>
      <c r="AL2" s="20">
        <v>526</v>
      </c>
      <c r="AM2" s="20">
        <v>509</v>
      </c>
    </row>
    <row r="3" spans="1:39" x14ac:dyDescent="0.25">
      <c r="A3" s="2" t="s">
        <v>35</v>
      </c>
      <c r="B3" s="20">
        <v>238</v>
      </c>
      <c r="C3" s="20">
        <v>254</v>
      </c>
      <c r="D3" s="20">
        <v>237</v>
      </c>
      <c r="E3" s="20">
        <v>223</v>
      </c>
      <c r="F3" s="20">
        <v>211</v>
      </c>
      <c r="G3" s="20">
        <v>201</v>
      </c>
      <c r="H3" s="20">
        <v>199</v>
      </c>
      <c r="I3" s="20">
        <v>199</v>
      </c>
      <c r="J3" s="20">
        <v>197</v>
      </c>
      <c r="K3" s="20">
        <v>201</v>
      </c>
      <c r="L3" s="20">
        <v>204</v>
      </c>
      <c r="M3" s="20">
        <v>209</v>
      </c>
      <c r="N3" s="20">
        <v>191</v>
      </c>
      <c r="O3" s="20">
        <v>171</v>
      </c>
      <c r="P3" s="20">
        <v>153</v>
      </c>
      <c r="Q3" s="20">
        <v>140</v>
      </c>
      <c r="R3" s="20">
        <v>136</v>
      </c>
      <c r="S3" s="20">
        <v>127</v>
      </c>
      <c r="T3" s="20">
        <v>126</v>
      </c>
      <c r="U3" s="20">
        <v>119</v>
      </c>
      <c r="V3" s="20">
        <v>115</v>
      </c>
      <c r="W3" s="20">
        <v>111</v>
      </c>
      <c r="X3" s="20">
        <v>128</v>
      </c>
      <c r="Y3" s="20">
        <v>126</v>
      </c>
      <c r="Z3" s="20">
        <v>122</v>
      </c>
      <c r="AA3" s="20">
        <v>122</v>
      </c>
      <c r="AB3" s="20">
        <v>94</v>
      </c>
      <c r="AC3" s="20">
        <v>92</v>
      </c>
      <c r="AD3" s="20">
        <v>98</v>
      </c>
      <c r="AE3" s="20">
        <v>93</v>
      </c>
      <c r="AF3" s="20">
        <v>93</v>
      </c>
      <c r="AG3" s="20">
        <v>103</v>
      </c>
      <c r="AH3" s="20">
        <v>101</v>
      </c>
      <c r="AI3" s="20">
        <v>102</v>
      </c>
      <c r="AJ3" s="20">
        <v>104</v>
      </c>
      <c r="AK3" s="20">
        <v>80</v>
      </c>
      <c r="AL3" s="20">
        <v>74</v>
      </c>
      <c r="AM3" s="20">
        <v>73</v>
      </c>
    </row>
    <row r="4" spans="1:39" x14ac:dyDescent="0.25">
      <c r="A4" s="2" t="s">
        <v>36</v>
      </c>
      <c r="B4" s="20">
        <v>258</v>
      </c>
      <c r="C4" s="20">
        <v>252</v>
      </c>
      <c r="D4" s="20">
        <v>280</v>
      </c>
      <c r="E4" s="20">
        <v>272</v>
      </c>
      <c r="F4" s="20">
        <v>243</v>
      </c>
      <c r="G4" s="20">
        <v>258</v>
      </c>
      <c r="H4" s="20">
        <v>237</v>
      </c>
      <c r="I4" s="20">
        <v>223</v>
      </c>
      <c r="J4" s="20">
        <v>211</v>
      </c>
      <c r="K4" s="20">
        <v>202</v>
      </c>
      <c r="L4" s="20">
        <v>204</v>
      </c>
      <c r="M4" s="20">
        <v>205</v>
      </c>
      <c r="N4" s="20">
        <v>207</v>
      </c>
      <c r="O4" s="20">
        <v>213</v>
      </c>
      <c r="P4" s="20">
        <v>210</v>
      </c>
      <c r="Q4" s="20">
        <v>213</v>
      </c>
      <c r="R4" s="20">
        <v>196</v>
      </c>
      <c r="S4" s="20">
        <v>172</v>
      </c>
      <c r="T4" s="20">
        <v>152</v>
      </c>
      <c r="U4" s="20">
        <v>142</v>
      </c>
      <c r="V4" s="20">
        <v>139</v>
      </c>
      <c r="W4" s="20">
        <v>130</v>
      </c>
      <c r="X4" s="20">
        <v>129</v>
      </c>
      <c r="Y4" s="20">
        <v>121</v>
      </c>
      <c r="Z4" s="20">
        <v>116</v>
      </c>
      <c r="AA4" s="20">
        <v>113</v>
      </c>
      <c r="AB4" s="20">
        <v>130</v>
      </c>
      <c r="AC4" s="20">
        <v>129</v>
      </c>
      <c r="AD4" s="20">
        <v>123</v>
      </c>
      <c r="AE4" s="20">
        <v>122</v>
      </c>
      <c r="AF4" s="20">
        <v>95</v>
      </c>
      <c r="AG4" s="20">
        <v>91</v>
      </c>
      <c r="AH4" s="20">
        <v>99</v>
      </c>
      <c r="AI4" s="20">
        <v>98</v>
      </c>
      <c r="AJ4" s="20">
        <v>97</v>
      </c>
      <c r="AK4" s="20">
        <v>105</v>
      </c>
      <c r="AL4" s="20">
        <v>103</v>
      </c>
      <c r="AM4" s="20">
        <v>105</v>
      </c>
    </row>
    <row r="5" spans="1:39" x14ac:dyDescent="0.25">
      <c r="A5" s="2" t="s">
        <v>37</v>
      </c>
      <c r="B5" s="20">
        <v>248</v>
      </c>
      <c r="C5" s="20">
        <v>241</v>
      </c>
      <c r="D5" s="20">
        <v>239.99999999999997</v>
      </c>
      <c r="E5" s="20">
        <v>237</v>
      </c>
      <c r="F5" s="20">
        <v>266</v>
      </c>
      <c r="G5" s="20">
        <v>258</v>
      </c>
      <c r="H5" s="20">
        <v>282</v>
      </c>
      <c r="I5" s="20">
        <v>273</v>
      </c>
      <c r="J5" s="20">
        <v>256</v>
      </c>
      <c r="K5" s="20">
        <v>263</v>
      </c>
      <c r="L5" s="20">
        <v>240</v>
      </c>
      <c r="M5" s="20">
        <v>229</v>
      </c>
      <c r="N5" s="20">
        <v>220</v>
      </c>
      <c r="O5" s="20">
        <v>211</v>
      </c>
      <c r="P5" s="20">
        <v>209</v>
      </c>
      <c r="Q5" s="20">
        <v>211</v>
      </c>
      <c r="R5" s="20">
        <v>210</v>
      </c>
      <c r="S5" s="20">
        <v>216</v>
      </c>
      <c r="T5" s="20">
        <v>213</v>
      </c>
      <c r="U5" s="20">
        <v>212</v>
      </c>
      <c r="V5" s="20">
        <v>196</v>
      </c>
      <c r="W5" s="20">
        <v>176</v>
      </c>
      <c r="X5" s="20">
        <v>156</v>
      </c>
      <c r="Y5" s="20">
        <v>144</v>
      </c>
      <c r="Z5" s="20">
        <v>140</v>
      </c>
      <c r="AA5" s="20">
        <v>132</v>
      </c>
      <c r="AB5" s="20">
        <v>131</v>
      </c>
      <c r="AC5" s="20">
        <v>121</v>
      </c>
      <c r="AD5" s="20">
        <v>117</v>
      </c>
      <c r="AE5" s="20">
        <v>113</v>
      </c>
      <c r="AF5" s="20">
        <v>130</v>
      </c>
      <c r="AG5" s="20">
        <v>130</v>
      </c>
      <c r="AH5" s="20">
        <v>125</v>
      </c>
      <c r="AI5" s="20">
        <v>128</v>
      </c>
      <c r="AJ5" s="20">
        <v>101</v>
      </c>
      <c r="AK5" s="20">
        <v>99</v>
      </c>
      <c r="AL5" s="20">
        <v>104</v>
      </c>
      <c r="AM5" s="20">
        <v>98</v>
      </c>
    </row>
    <row r="6" spans="1:39" x14ac:dyDescent="0.25">
      <c r="A6" s="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x14ac:dyDescent="0.25">
      <c r="A7" s="2" t="s">
        <v>38</v>
      </c>
      <c r="B7" s="20">
        <v>1019</v>
      </c>
      <c r="C7" s="20">
        <v>1002</v>
      </c>
      <c r="D7" s="20">
        <v>995</v>
      </c>
      <c r="E7" s="20">
        <v>966</v>
      </c>
      <c r="F7" s="20">
        <v>942</v>
      </c>
      <c r="G7" s="20">
        <v>926</v>
      </c>
      <c r="H7" s="20">
        <v>913</v>
      </c>
      <c r="I7" s="20">
        <v>885</v>
      </c>
      <c r="J7" s="20">
        <v>846</v>
      </c>
      <c r="K7" s="20">
        <v>828</v>
      </c>
      <c r="L7" s="20">
        <v>815</v>
      </c>
      <c r="M7" s="20">
        <v>802</v>
      </c>
      <c r="N7" s="20">
        <v>779</v>
      </c>
      <c r="O7" s="20">
        <v>759</v>
      </c>
      <c r="P7" s="20">
        <v>748</v>
      </c>
      <c r="Q7" s="20">
        <v>730</v>
      </c>
      <c r="R7" s="20">
        <v>715</v>
      </c>
      <c r="S7" s="20">
        <v>694</v>
      </c>
      <c r="T7" s="20">
        <v>680</v>
      </c>
      <c r="U7" s="20">
        <v>660</v>
      </c>
      <c r="V7" s="20">
        <v>642</v>
      </c>
      <c r="W7" s="20">
        <v>612</v>
      </c>
      <c r="X7" s="20">
        <v>594</v>
      </c>
      <c r="Y7" s="20">
        <v>568</v>
      </c>
      <c r="Z7" s="20">
        <v>554</v>
      </c>
      <c r="AA7" s="20">
        <v>540</v>
      </c>
      <c r="AB7" s="20">
        <v>520</v>
      </c>
      <c r="AC7" s="20">
        <v>500</v>
      </c>
      <c r="AD7" s="20">
        <v>486</v>
      </c>
      <c r="AE7" s="20">
        <v>477</v>
      </c>
      <c r="AF7" s="20">
        <v>472</v>
      </c>
      <c r="AG7" s="20">
        <v>463</v>
      </c>
      <c r="AH7" s="20">
        <v>456</v>
      </c>
      <c r="AI7" s="20">
        <v>455</v>
      </c>
      <c r="AJ7" s="20">
        <v>439</v>
      </c>
      <c r="AK7" s="20">
        <v>429</v>
      </c>
      <c r="AL7" s="20">
        <v>424</v>
      </c>
      <c r="AM7" s="20">
        <v>413</v>
      </c>
    </row>
    <row r="8" spans="1:39" x14ac:dyDescent="0.25">
      <c r="A8" s="2" t="s">
        <v>39</v>
      </c>
      <c r="B8" s="20">
        <v>1355</v>
      </c>
      <c r="C8" s="20">
        <v>1317</v>
      </c>
      <c r="D8" s="20">
        <v>1304</v>
      </c>
      <c r="E8" s="20">
        <v>1254</v>
      </c>
      <c r="F8" s="20">
        <v>1217</v>
      </c>
      <c r="G8" s="20">
        <v>1178</v>
      </c>
      <c r="H8" s="20">
        <v>1157</v>
      </c>
      <c r="I8" s="20">
        <v>1107</v>
      </c>
      <c r="J8" s="20">
        <v>1068</v>
      </c>
      <c r="K8" s="20">
        <v>1042</v>
      </c>
      <c r="L8" s="20">
        <v>1007</v>
      </c>
      <c r="M8" s="20">
        <v>963</v>
      </c>
      <c r="N8" s="20">
        <v>926</v>
      </c>
      <c r="O8" s="20">
        <f>865+24</f>
        <v>889</v>
      </c>
      <c r="P8" s="20">
        <f>835+24</f>
        <v>859</v>
      </c>
      <c r="Q8" s="20">
        <v>821</v>
      </c>
      <c r="R8" s="20">
        <v>788</v>
      </c>
      <c r="S8" s="20">
        <v>760</v>
      </c>
      <c r="T8" s="20">
        <v>737</v>
      </c>
      <c r="U8" s="20">
        <v>707</v>
      </c>
      <c r="V8" s="20">
        <v>685</v>
      </c>
      <c r="W8" s="20">
        <v>659</v>
      </c>
      <c r="X8" s="20">
        <v>638</v>
      </c>
      <c r="Y8" s="20">
        <v>609</v>
      </c>
      <c r="Z8" s="20">
        <v>588</v>
      </c>
      <c r="AA8" s="20">
        <v>569</v>
      </c>
      <c r="AB8" s="20">
        <v>571</v>
      </c>
      <c r="AC8" s="20">
        <v>545</v>
      </c>
      <c r="AD8" s="20">
        <v>529</v>
      </c>
      <c r="AE8" s="20">
        <v>509</v>
      </c>
      <c r="AF8" s="20">
        <v>495</v>
      </c>
      <c r="AG8" s="20">
        <v>468</v>
      </c>
      <c r="AH8" s="20">
        <v>450</v>
      </c>
      <c r="AI8" s="20">
        <v>440</v>
      </c>
      <c r="AJ8" s="20">
        <v>425</v>
      </c>
      <c r="AK8" s="20">
        <v>399</v>
      </c>
      <c r="AL8" s="20">
        <v>383</v>
      </c>
      <c r="AM8" s="20">
        <v>372</v>
      </c>
    </row>
    <row r="9" spans="1:39" x14ac:dyDescent="0.25">
      <c r="A9" s="2" t="s">
        <v>40</v>
      </c>
      <c r="B9" s="20">
        <v>4</v>
      </c>
      <c r="C9" s="20">
        <v>4</v>
      </c>
      <c r="D9" s="20">
        <v>4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20">
        <v>3</v>
      </c>
      <c r="V9" s="20">
        <v>3</v>
      </c>
      <c r="W9" s="20">
        <v>3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3</v>
      </c>
      <c r="AF9" s="20">
        <v>3</v>
      </c>
      <c r="AG9" s="20">
        <v>3</v>
      </c>
      <c r="AH9" s="20">
        <v>3</v>
      </c>
      <c r="AI9" s="20">
        <v>2</v>
      </c>
      <c r="AJ9" s="20">
        <v>2</v>
      </c>
      <c r="AK9" s="20">
        <v>2</v>
      </c>
      <c r="AL9" s="20">
        <v>2</v>
      </c>
      <c r="AM9" s="20">
        <v>2</v>
      </c>
    </row>
    <row r="12" spans="1:39" x14ac:dyDescent="0.25">
      <c r="F12" s="13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5.140625" style="3" bestFit="1" customWidth="1"/>
    <col min="2" max="7" width="9.140625" style="3" customWidth="1"/>
    <col min="8" max="16384" width="9.140625" style="3"/>
  </cols>
  <sheetData>
    <row r="1" spans="1:18" ht="15" x14ac:dyDescent="0.25">
      <c r="A1" s="17" t="s">
        <v>63</v>
      </c>
      <c r="B1" s="19" t="s">
        <v>76</v>
      </c>
      <c r="C1" s="19" t="s">
        <v>74</v>
      </c>
      <c r="D1" s="19" t="s">
        <v>73</v>
      </c>
      <c r="E1" s="19" t="s">
        <v>67</v>
      </c>
      <c r="F1" s="19" t="s">
        <v>66</v>
      </c>
      <c r="G1" s="19" t="s">
        <v>1</v>
      </c>
      <c r="H1" s="19" t="s">
        <v>2</v>
      </c>
      <c r="I1" s="19" t="s">
        <v>3</v>
      </c>
      <c r="J1" s="19" t="s">
        <v>4</v>
      </c>
      <c r="K1" s="19" t="s">
        <v>5</v>
      </c>
      <c r="L1" s="19" t="s">
        <v>6</v>
      </c>
      <c r="M1" s="19" t="s">
        <v>7</v>
      </c>
      <c r="N1" s="19" t="s">
        <v>8</v>
      </c>
      <c r="O1" s="19" t="s">
        <v>9</v>
      </c>
      <c r="P1" s="19" t="s">
        <v>10</v>
      </c>
      <c r="Q1" s="19" t="s">
        <v>11</v>
      </c>
      <c r="R1" s="19" t="s">
        <v>12</v>
      </c>
    </row>
    <row r="2" spans="1:18" ht="15" x14ac:dyDescent="0.25">
      <c r="A2" s="22" t="s">
        <v>41</v>
      </c>
      <c r="B2" s="21">
        <v>0.25900000000000001</v>
      </c>
      <c r="C2" s="21">
        <v>0.25700000000000001</v>
      </c>
      <c r="D2" s="21">
        <v>0.27100000000000002</v>
      </c>
      <c r="E2" s="21">
        <v>0.251</v>
      </c>
      <c r="F2" s="21">
        <v>0.255</v>
      </c>
      <c r="G2" s="21">
        <v>0.26</v>
      </c>
      <c r="H2" s="21">
        <v>0.26300000000000001</v>
      </c>
      <c r="I2" s="21">
        <v>0.25700000000000001</v>
      </c>
      <c r="J2" s="21">
        <v>0.247</v>
      </c>
      <c r="K2" s="21">
        <v>0.24399999999999999</v>
      </c>
      <c r="L2" s="21">
        <v>0.23899999999999999</v>
      </c>
      <c r="M2" s="21">
        <v>0.23200000000000001</v>
      </c>
      <c r="N2" s="21">
        <v>0.22700000000000001</v>
      </c>
      <c r="O2" s="21">
        <v>0.23400000000000001</v>
      </c>
      <c r="P2" s="21">
        <v>0.23699999999999999</v>
      </c>
      <c r="Q2" s="21">
        <v>0.23499999999999999</v>
      </c>
      <c r="R2" s="21">
        <v>0.23699999999999999</v>
      </c>
    </row>
    <row r="3" spans="1:18" ht="15" x14ac:dyDescent="0.25">
      <c r="A3" s="22" t="s">
        <v>42</v>
      </c>
      <c r="B3" s="21">
        <v>9.7000000000000003E-2</v>
      </c>
      <c r="C3" s="21">
        <v>9.9000000000000005E-2</v>
      </c>
      <c r="D3" s="21">
        <v>9.9000000000000005E-2</v>
      </c>
      <c r="E3" s="21">
        <v>9.2999999999999999E-2</v>
      </c>
      <c r="F3" s="21">
        <v>9.0999999999999998E-2</v>
      </c>
      <c r="G3" s="21">
        <v>9.5000000000000001E-2</v>
      </c>
      <c r="H3" s="21">
        <v>9.4E-2</v>
      </c>
      <c r="I3" s="21">
        <v>9.1999999999999998E-2</v>
      </c>
      <c r="J3" s="21">
        <v>8.8999999999999996E-2</v>
      </c>
      <c r="K3" s="21">
        <v>0.09</v>
      </c>
      <c r="L3" s="21">
        <v>8.7999999999999995E-2</v>
      </c>
      <c r="M3" s="21">
        <v>8.3000000000000004E-2</v>
      </c>
      <c r="N3" s="21">
        <v>8.1000000000000003E-2</v>
      </c>
      <c r="O3" s="21">
        <v>8.3000000000000004E-2</v>
      </c>
      <c r="P3" s="21">
        <v>8.1000000000000003E-2</v>
      </c>
      <c r="Q3" s="21">
        <v>7.8E-2</v>
      </c>
      <c r="R3" s="21">
        <v>7.8E-2</v>
      </c>
    </row>
    <row r="4" spans="1:18" ht="15" x14ac:dyDescent="0.25">
      <c r="A4" s="22" t="s">
        <v>43</v>
      </c>
      <c r="B4" s="21">
        <v>0.16900000000000001</v>
      </c>
      <c r="C4" s="21">
        <v>0.16500000000000001</v>
      </c>
      <c r="D4" s="21">
        <v>0.17599999999999999</v>
      </c>
      <c r="E4" s="21">
        <v>0.13200000000000001</v>
      </c>
      <c r="F4" s="21">
        <v>0.14299999999999999</v>
      </c>
      <c r="G4" s="21">
        <v>0.155</v>
      </c>
      <c r="H4" s="21">
        <v>0.159</v>
      </c>
      <c r="I4" s="21">
        <v>0.154</v>
      </c>
      <c r="J4" s="21">
        <v>0.14799999999999999</v>
      </c>
      <c r="K4" s="21">
        <v>0.155</v>
      </c>
      <c r="L4" s="21">
        <v>0.152</v>
      </c>
      <c r="M4" s="21">
        <v>0.13500000000000001</v>
      </c>
      <c r="N4" s="21">
        <v>0.13500000000000001</v>
      </c>
      <c r="O4" s="21">
        <v>0.13800000000000001</v>
      </c>
      <c r="P4" s="21">
        <v>0.14000000000000001</v>
      </c>
      <c r="Q4" s="21">
        <v>0.14000000000000001</v>
      </c>
      <c r="R4" s="21">
        <v>0.13700000000000001</v>
      </c>
    </row>
    <row r="5" spans="1:18" ht="15" x14ac:dyDescent="0.25">
      <c r="A5" s="22" t="s">
        <v>44</v>
      </c>
      <c r="B5" s="21">
        <v>9.2999999999999999E-2</v>
      </c>
      <c r="C5" s="21">
        <v>8.7999999999999995E-2</v>
      </c>
      <c r="D5" s="21">
        <v>9.6000000000000002E-2</v>
      </c>
      <c r="E5" s="21">
        <v>8.7999999999999995E-2</v>
      </c>
      <c r="F5" s="21">
        <v>8.3000000000000004E-2</v>
      </c>
      <c r="G5" s="21">
        <v>8.3000000000000004E-2</v>
      </c>
      <c r="H5" s="21">
        <v>8.3000000000000004E-2</v>
      </c>
      <c r="I5" s="21">
        <v>7.9000000000000001E-2</v>
      </c>
      <c r="J5" s="21">
        <v>7.9000000000000001E-2</v>
      </c>
      <c r="K5" s="21">
        <v>7.3999999999999996E-2</v>
      </c>
      <c r="L5" s="21">
        <v>7.2999999999999995E-2</v>
      </c>
      <c r="M5" s="21">
        <v>6.8000000000000005E-2</v>
      </c>
      <c r="N5" s="21">
        <v>6.6000000000000003E-2</v>
      </c>
      <c r="O5" s="21">
        <v>6.6000000000000003E-2</v>
      </c>
      <c r="P5" s="21">
        <v>6.7000000000000004E-2</v>
      </c>
      <c r="Q5" s="21">
        <v>6.4000000000000001E-2</v>
      </c>
      <c r="R5" s="21">
        <v>6.3E-2</v>
      </c>
    </row>
    <row r="6" spans="1:18" ht="15" x14ac:dyDescent="0.25">
      <c r="A6" s="22" t="s">
        <v>45</v>
      </c>
      <c r="B6" s="21">
        <v>9.4E-2</v>
      </c>
      <c r="C6" s="21">
        <v>9.9000000000000005E-2</v>
      </c>
      <c r="D6" s="21">
        <v>9.9000000000000005E-2</v>
      </c>
      <c r="E6" s="21">
        <v>8.6999999999999994E-2</v>
      </c>
      <c r="F6" s="21">
        <v>8.2000000000000003E-2</v>
      </c>
      <c r="G6" s="21">
        <v>0.09</v>
      </c>
      <c r="H6" s="21">
        <v>8.7999999999999995E-2</v>
      </c>
      <c r="I6" s="21">
        <v>8.3000000000000004E-2</v>
      </c>
      <c r="J6" s="21">
        <v>7.9000000000000001E-2</v>
      </c>
      <c r="K6" s="21">
        <v>7.4999999999999997E-2</v>
      </c>
      <c r="L6" s="21">
        <v>7.0000000000000007E-2</v>
      </c>
      <c r="M6" s="21">
        <v>6.2E-2</v>
      </c>
      <c r="N6" s="21">
        <v>5.8000000000000003E-2</v>
      </c>
      <c r="O6" s="21">
        <v>5.8999999999999997E-2</v>
      </c>
      <c r="P6" s="21">
        <v>5.8000000000000003E-2</v>
      </c>
      <c r="Q6" s="21">
        <v>5.2999999999999999E-2</v>
      </c>
      <c r="R6" s="21">
        <v>4.9000000000000002E-2</v>
      </c>
    </row>
    <row r="7" spans="1:18" ht="15" x14ac:dyDescent="0.25">
      <c r="A7" s="22" t="s">
        <v>46</v>
      </c>
      <c r="B7" s="21">
        <v>5.5E-2</v>
      </c>
      <c r="C7" s="21">
        <v>5.6000000000000001E-2</v>
      </c>
      <c r="D7" s="21">
        <v>0.06</v>
      </c>
      <c r="E7" s="21">
        <v>4.8000000000000001E-2</v>
      </c>
      <c r="F7" s="21">
        <v>4.3999999999999997E-2</v>
      </c>
      <c r="G7" s="21">
        <v>0.04</v>
      </c>
      <c r="H7" s="21">
        <v>3.5999999999999997E-2</v>
      </c>
      <c r="I7" s="21">
        <v>3.2000000000000001E-2</v>
      </c>
      <c r="J7" s="21">
        <v>0.03</v>
      </c>
      <c r="K7" s="21">
        <v>2.5000000000000001E-2</v>
      </c>
      <c r="L7" s="21">
        <v>1.7000000000000001E-2</v>
      </c>
      <c r="M7" s="21">
        <v>8.9999999999999993E-3</v>
      </c>
      <c r="N7" s="21">
        <v>4.0000000000000001E-3</v>
      </c>
      <c r="O7" s="21">
        <v>3.0000000000000001E-3</v>
      </c>
      <c r="P7" s="21">
        <v>3.0000000000000001E-3</v>
      </c>
      <c r="Q7" s="21">
        <v>3.0000000000000001E-3</v>
      </c>
      <c r="R7" s="21">
        <v>2E-3</v>
      </c>
    </row>
    <row r="8" spans="1:18" ht="15" x14ac:dyDescent="0.25">
      <c r="A8" s="23" t="s">
        <v>47</v>
      </c>
      <c r="B8" s="24">
        <v>0.14099999999999999</v>
      </c>
      <c r="C8" s="24">
        <v>0.14099999999999999</v>
      </c>
      <c r="D8" s="24">
        <v>0.14699999999999999</v>
      </c>
      <c r="E8" s="24">
        <v>0.13200000000000001</v>
      </c>
      <c r="F8" s="24">
        <v>0.13</v>
      </c>
      <c r="G8" s="24">
        <v>0.13800000000000001</v>
      </c>
      <c r="H8" s="24">
        <v>0.13700000000000001</v>
      </c>
      <c r="I8" s="24">
        <v>0.13300000000000001</v>
      </c>
      <c r="J8" s="24">
        <v>0.13</v>
      </c>
      <c r="K8" s="24">
        <v>0.127</v>
      </c>
      <c r="L8" s="24">
        <v>0.124</v>
      </c>
      <c r="M8" s="24">
        <v>0.11600000000000001</v>
      </c>
      <c r="N8" s="24">
        <v>0.114</v>
      </c>
      <c r="O8" s="24">
        <v>0.11600000000000001</v>
      </c>
      <c r="P8" s="24">
        <v>0.11700000000000001</v>
      </c>
      <c r="Q8" s="24">
        <v>0.114</v>
      </c>
      <c r="R8" s="24">
        <v>0.114</v>
      </c>
    </row>
    <row r="10" spans="1:18" x14ac:dyDescent="0.2">
      <c r="F10" s="4"/>
    </row>
    <row r="11" spans="1:18" x14ac:dyDescent="0.2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6:18" x14ac:dyDescent="0.2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6:18" x14ac:dyDescent="0.2">
      <c r="H18" s="4"/>
    </row>
    <row r="19" spans="6:18" x14ac:dyDescent="0.2">
      <c r="H19" s="4"/>
    </row>
    <row r="20" spans="6:18" x14ac:dyDescent="0.2">
      <c r="H20" s="4"/>
      <c r="I20" s="4"/>
      <c r="J20" s="4"/>
      <c r="K20" s="4"/>
      <c r="L20" s="4"/>
      <c r="M20" s="4"/>
      <c r="N20" s="4"/>
    </row>
    <row r="21" spans="6:18" x14ac:dyDescent="0.2">
      <c r="H21" s="4"/>
      <c r="I21" s="4"/>
      <c r="J21" s="4"/>
      <c r="K21" s="4"/>
      <c r="L21" s="4"/>
    </row>
    <row r="22" spans="6:18" x14ac:dyDescent="0.2">
      <c r="H22" s="4"/>
      <c r="I22" s="4"/>
      <c r="J22" s="4"/>
      <c r="K22" s="4"/>
      <c r="L22" s="4"/>
      <c r="M22" s="4"/>
      <c r="N22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defaultRowHeight="15" x14ac:dyDescent="0.25"/>
  <cols>
    <col min="1" max="1" width="22.28515625" bestFit="1" customWidth="1"/>
    <col min="2" max="2" width="14.7109375" bestFit="1" customWidth="1"/>
    <col min="3" max="3" width="27" bestFit="1" customWidth="1"/>
  </cols>
  <sheetData>
    <row r="1" spans="1:3" x14ac:dyDescent="0.25">
      <c r="A1" s="18" t="s">
        <v>48</v>
      </c>
      <c r="B1" s="19" t="s">
        <v>49</v>
      </c>
      <c r="C1" s="19" t="s">
        <v>50</v>
      </c>
    </row>
    <row r="2" spans="1:3" x14ac:dyDescent="0.25">
      <c r="A2" s="11"/>
      <c r="B2" s="12" t="s">
        <v>51</v>
      </c>
      <c r="C2" s="12" t="s">
        <v>52</v>
      </c>
    </row>
    <row r="3" spans="1:3" x14ac:dyDescent="0.25">
      <c r="A3" s="11" t="s">
        <v>37</v>
      </c>
      <c r="B3" s="21">
        <v>0.5</v>
      </c>
      <c r="C3" s="21">
        <v>0</v>
      </c>
    </row>
    <row r="4" spans="1:3" x14ac:dyDescent="0.25">
      <c r="A4" s="11" t="s">
        <v>36</v>
      </c>
      <c r="B4" s="21">
        <v>0.69</v>
      </c>
      <c r="C4" s="21">
        <v>7.2999999999999995E-2</v>
      </c>
    </row>
    <row r="5" spans="1:3" x14ac:dyDescent="0.25">
      <c r="A5" s="11" t="s">
        <v>35</v>
      </c>
      <c r="B5" s="21">
        <v>0.83</v>
      </c>
      <c r="C5" s="21">
        <v>0.107</v>
      </c>
    </row>
    <row r="6" spans="1:3" x14ac:dyDescent="0.25">
      <c r="A6" s="11" t="s">
        <v>53</v>
      </c>
      <c r="B6" s="21">
        <v>0.96</v>
      </c>
      <c r="C6" s="21">
        <v>0.129</v>
      </c>
    </row>
    <row r="7" spans="1:3" x14ac:dyDescent="0.25">
      <c r="A7" s="11" t="s">
        <v>54</v>
      </c>
      <c r="B7" s="21">
        <v>1</v>
      </c>
      <c r="C7" s="21">
        <v>0.13400000000000001</v>
      </c>
    </row>
    <row r="9" spans="1:3" x14ac:dyDescent="0.25">
      <c r="C9" s="14"/>
    </row>
    <row r="10" spans="1:3" x14ac:dyDescent="0.25">
      <c r="C10" s="14"/>
    </row>
    <row r="11" spans="1:3" x14ac:dyDescent="0.25">
      <c r="B11" s="13"/>
      <c r="C11" s="14"/>
    </row>
    <row r="12" spans="1:3" x14ac:dyDescent="0.25">
      <c r="B12" s="13"/>
      <c r="C12" s="14"/>
    </row>
    <row r="13" spans="1:3" x14ac:dyDescent="0.25">
      <c r="B13" s="13"/>
      <c r="C13" s="14"/>
    </row>
    <row r="14" spans="1:3" x14ac:dyDescent="0.25">
      <c r="B14" s="13"/>
    </row>
    <row r="15" spans="1:3" x14ac:dyDescent="0.25">
      <c r="B15" s="1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9.5703125" bestFit="1" customWidth="1"/>
    <col min="2" max="2" width="7.7109375" bestFit="1" customWidth="1"/>
    <col min="3" max="7" width="7.28515625" bestFit="1" customWidth="1"/>
    <col min="8" max="10" width="7.7109375" bestFit="1" customWidth="1"/>
    <col min="257" max="257" width="36.5703125" bestFit="1" customWidth="1"/>
    <col min="258" max="263" width="7.28515625" bestFit="1" customWidth="1"/>
    <col min="264" max="265" width="7.7109375" bestFit="1" customWidth="1"/>
    <col min="513" max="513" width="36.5703125" bestFit="1" customWidth="1"/>
    <col min="514" max="519" width="7.28515625" bestFit="1" customWidth="1"/>
    <col min="520" max="521" width="7.7109375" bestFit="1" customWidth="1"/>
    <col min="769" max="769" width="36.5703125" bestFit="1" customWidth="1"/>
    <col min="770" max="775" width="7.28515625" bestFit="1" customWidth="1"/>
    <col min="776" max="777" width="7.7109375" bestFit="1" customWidth="1"/>
    <col min="1025" max="1025" width="36.5703125" bestFit="1" customWidth="1"/>
    <col min="1026" max="1031" width="7.28515625" bestFit="1" customWidth="1"/>
    <col min="1032" max="1033" width="7.7109375" bestFit="1" customWidth="1"/>
    <col min="1281" max="1281" width="36.5703125" bestFit="1" customWidth="1"/>
    <col min="1282" max="1287" width="7.28515625" bestFit="1" customWidth="1"/>
    <col min="1288" max="1289" width="7.7109375" bestFit="1" customWidth="1"/>
    <col min="1537" max="1537" width="36.5703125" bestFit="1" customWidth="1"/>
    <col min="1538" max="1543" width="7.28515625" bestFit="1" customWidth="1"/>
    <col min="1544" max="1545" width="7.7109375" bestFit="1" customWidth="1"/>
    <col min="1793" max="1793" width="36.5703125" bestFit="1" customWidth="1"/>
    <col min="1794" max="1799" width="7.28515625" bestFit="1" customWidth="1"/>
    <col min="1800" max="1801" width="7.7109375" bestFit="1" customWidth="1"/>
    <col min="2049" max="2049" width="36.5703125" bestFit="1" customWidth="1"/>
    <col min="2050" max="2055" width="7.28515625" bestFit="1" customWidth="1"/>
    <col min="2056" max="2057" width="7.7109375" bestFit="1" customWidth="1"/>
    <col min="2305" max="2305" width="36.5703125" bestFit="1" customWidth="1"/>
    <col min="2306" max="2311" width="7.28515625" bestFit="1" customWidth="1"/>
    <col min="2312" max="2313" width="7.7109375" bestFit="1" customWidth="1"/>
    <col min="2561" max="2561" width="36.5703125" bestFit="1" customWidth="1"/>
    <col min="2562" max="2567" width="7.28515625" bestFit="1" customWidth="1"/>
    <col min="2568" max="2569" width="7.7109375" bestFit="1" customWidth="1"/>
    <col min="2817" max="2817" width="36.5703125" bestFit="1" customWidth="1"/>
    <col min="2818" max="2823" width="7.28515625" bestFit="1" customWidth="1"/>
    <col min="2824" max="2825" width="7.7109375" bestFit="1" customWidth="1"/>
    <col min="3073" max="3073" width="36.5703125" bestFit="1" customWidth="1"/>
    <col min="3074" max="3079" width="7.28515625" bestFit="1" customWidth="1"/>
    <col min="3080" max="3081" width="7.7109375" bestFit="1" customWidth="1"/>
    <col min="3329" max="3329" width="36.5703125" bestFit="1" customWidth="1"/>
    <col min="3330" max="3335" width="7.28515625" bestFit="1" customWidth="1"/>
    <col min="3336" max="3337" width="7.7109375" bestFit="1" customWidth="1"/>
    <col min="3585" max="3585" width="36.5703125" bestFit="1" customWidth="1"/>
    <col min="3586" max="3591" width="7.28515625" bestFit="1" customWidth="1"/>
    <col min="3592" max="3593" width="7.7109375" bestFit="1" customWidth="1"/>
    <col min="3841" max="3841" width="36.5703125" bestFit="1" customWidth="1"/>
    <col min="3842" max="3847" width="7.28515625" bestFit="1" customWidth="1"/>
    <col min="3848" max="3849" width="7.7109375" bestFit="1" customWidth="1"/>
    <col min="4097" max="4097" width="36.5703125" bestFit="1" customWidth="1"/>
    <col min="4098" max="4103" width="7.28515625" bestFit="1" customWidth="1"/>
    <col min="4104" max="4105" width="7.7109375" bestFit="1" customWidth="1"/>
    <col min="4353" max="4353" width="36.5703125" bestFit="1" customWidth="1"/>
    <col min="4354" max="4359" width="7.28515625" bestFit="1" customWidth="1"/>
    <col min="4360" max="4361" width="7.7109375" bestFit="1" customWidth="1"/>
    <col min="4609" max="4609" width="36.5703125" bestFit="1" customWidth="1"/>
    <col min="4610" max="4615" width="7.28515625" bestFit="1" customWidth="1"/>
    <col min="4616" max="4617" width="7.7109375" bestFit="1" customWidth="1"/>
    <col min="4865" max="4865" width="36.5703125" bestFit="1" customWidth="1"/>
    <col min="4866" max="4871" width="7.28515625" bestFit="1" customWidth="1"/>
    <col min="4872" max="4873" width="7.7109375" bestFit="1" customWidth="1"/>
    <col min="5121" max="5121" width="36.5703125" bestFit="1" customWidth="1"/>
    <col min="5122" max="5127" width="7.28515625" bestFit="1" customWidth="1"/>
    <col min="5128" max="5129" width="7.7109375" bestFit="1" customWidth="1"/>
    <col min="5377" max="5377" width="36.5703125" bestFit="1" customWidth="1"/>
    <col min="5378" max="5383" width="7.28515625" bestFit="1" customWidth="1"/>
    <col min="5384" max="5385" width="7.7109375" bestFit="1" customWidth="1"/>
    <col min="5633" max="5633" width="36.5703125" bestFit="1" customWidth="1"/>
    <col min="5634" max="5639" width="7.28515625" bestFit="1" customWidth="1"/>
    <col min="5640" max="5641" width="7.7109375" bestFit="1" customWidth="1"/>
    <col min="5889" max="5889" width="36.5703125" bestFit="1" customWidth="1"/>
    <col min="5890" max="5895" width="7.28515625" bestFit="1" customWidth="1"/>
    <col min="5896" max="5897" width="7.7109375" bestFit="1" customWidth="1"/>
    <col min="6145" max="6145" width="36.5703125" bestFit="1" customWidth="1"/>
    <col min="6146" max="6151" width="7.28515625" bestFit="1" customWidth="1"/>
    <col min="6152" max="6153" width="7.7109375" bestFit="1" customWidth="1"/>
    <col min="6401" max="6401" width="36.5703125" bestFit="1" customWidth="1"/>
    <col min="6402" max="6407" width="7.28515625" bestFit="1" customWidth="1"/>
    <col min="6408" max="6409" width="7.7109375" bestFit="1" customWidth="1"/>
    <col min="6657" max="6657" width="36.5703125" bestFit="1" customWidth="1"/>
    <col min="6658" max="6663" width="7.28515625" bestFit="1" customWidth="1"/>
    <col min="6664" max="6665" width="7.7109375" bestFit="1" customWidth="1"/>
    <col min="6913" max="6913" width="36.5703125" bestFit="1" customWidth="1"/>
    <col min="6914" max="6919" width="7.28515625" bestFit="1" customWidth="1"/>
    <col min="6920" max="6921" width="7.7109375" bestFit="1" customWidth="1"/>
    <col min="7169" max="7169" width="36.5703125" bestFit="1" customWidth="1"/>
    <col min="7170" max="7175" width="7.28515625" bestFit="1" customWidth="1"/>
    <col min="7176" max="7177" width="7.7109375" bestFit="1" customWidth="1"/>
    <col min="7425" max="7425" width="36.5703125" bestFit="1" customWidth="1"/>
    <col min="7426" max="7431" width="7.28515625" bestFit="1" customWidth="1"/>
    <col min="7432" max="7433" width="7.7109375" bestFit="1" customWidth="1"/>
    <col min="7681" max="7681" width="36.5703125" bestFit="1" customWidth="1"/>
    <col min="7682" max="7687" width="7.28515625" bestFit="1" customWidth="1"/>
    <col min="7688" max="7689" width="7.7109375" bestFit="1" customWidth="1"/>
    <col min="7937" max="7937" width="36.5703125" bestFit="1" customWidth="1"/>
    <col min="7938" max="7943" width="7.28515625" bestFit="1" customWidth="1"/>
    <col min="7944" max="7945" width="7.7109375" bestFit="1" customWidth="1"/>
    <col min="8193" max="8193" width="36.5703125" bestFit="1" customWidth="1"/>
    <col min="8194" max="8199" width="7.28515625" bestFit="1" customWidth="1"/>
    <col min="8200" max="8201" width="7.7109375" bestFit="1" customWidth="1"/>
    <col min="8449" max="8449" width="36.5703125" bestFit="1" customWidth="1"/>
    <col min="8450" max="8455" width="7.28515625" bestFit="1" customWidth="1"/>
    <col min="8456" max="8457" width="7.7109375" bestFit="1" customWidth="1"/>
    <col min="8705" max="8705" width="36.5703125" bestFit="1" customWidth="1"/>
    <col min="8706" max="8711" width="7.28515625" bestFit="1" customWidth="1"/>
    <col min="8712" max="8713" width="7.7109375" bestFit="1" customWidth="1"/>
    <col min="8961" max="8961" width="36.5703125" bestFit="1" customWidth="1"/>
    <col min="8962" max="8967" width="7.28515625" bestFit="1" customWidth="1"/>
    <col min="8968" max="8969" width="7.7109375" bestFit="1" customWidth="1"/>
    <col min="9217" max="9217" width="36.5703125" bestFit="1" customWidth="1"/>
    <col min="9218" max="9223" width="7.28515625" bestFit="1" customWidth="1"/>
    <col min="9224" max="9225" width="7.7109375" bestFit="1" customWidth="1"/>
    <col min="9473" max="9473" width="36.5703125" bestFit="1" customWidth="1"/>
    <col min="9474" max="9479" width="7.28515625" bestFit="1" customWidth="1"/>
    <col min="9480" max="9481" width="7.7109375" bestFit="1" customWidth="1"/>
    <col min="9729" max="9729" width="36.5703125" bestFit="1" customWidth="1"/>
    <col min="9730" max="9735" width="7.28515625" bestFit="1" customWidth="1"/>
    <col min="9736" max="9737" width="7.7109375" bestFit="1" customWidth="1"/>
    <col min="9985" max="9985" width="36.5703125" bestFit="1" customWidth="1"/>
    <col min="9986" max="9991" width="7.28515625" bestFit="1" customWidth="1"/>
    <col min="9992" max="9993" width="7.7109375" bestFit="1" customWidth="1"/>
    <col min="10241" max="10241" width="36.5703125" bestFit="1" customWidth="1"/>
    <col min="10242" max="10247" width="7.28515625" bestFit="1" customWidth="1"/>
    <col min="10248" max="10249" width="7.7109375" bestFit="1" customWidth="1"/>
    <col min="10497" max="10497" width="36.5703125" bestFit="1" customWidth="1"/>
    <col min="10498" max="10503" width="7.28515625" bestFit="1" customWidth="1"/>
    <col min="10504" max="10505" width="7.7109375" bestFit="1" customWidth="1"/>
    <col min="10753" max="10753" width="36.5703125" bestFit="1" customWidth="1"/>
    <col min="10754" max="10759" width="7.28515625" bestFit="1" customWidth="1"/>
    <col min="10760" max="10761" width="7.7109375" bestFit="1" customWidth="1"/>
    <col min="11009" max="11009" width="36.5703125" bestFit="1" customWidth="1"/>
    <col min="11010" max="11015" width="7.28515625" bestFit="1" customWidth="1"/>
    <col min="11016" max="11017" width="7.7109375" bestFit="1" customWidth="1"/>
    <col min="11265" max="11265" width="36.5703125" bestFit="1" customWidth="1"/>
    <col min="11266" max="11271" width="7.28515625" bestFit="1" customWidth="1"/>
    <col min="11272" max="11273" width="7.7109375" bestFit="1" customWidth="1"/>
    <col min="11521" max="11521" width="36.5703125" bestFit="1" customWidth="1"/>
    <col min="11522" max="11527" width="7.28515625" bestFit="1" customWidth="1"/>
    <col min="11528" max="11529" width="7.7109375" bestFit="1" customWidth="1"/>
    <col min="11777" max="11777" width="36.5703125" bestFit="1" customWidth="1"/>
    <col min="11778" max="11783" width="7.28515625" bestFit="1" customWidth="1"/>
    <col min="11784" max="11785" width="7.7109375" bestFit="1" customWidth="1"/>
    <col min="12033" max="12033" width="36.5703125" bestFit="1" customWidth="1"/>
    <col min="12034" max="12039" width="7.28515625" bestFit="1" customWidth="1"/>
    <col min="12040" max="12041" width="7.7109375" bestFit="1" customWidth="1"/>
    <col min="12289" max="12289" width="36.5703125" bestFit="1" customWidth="1"/>
    <col min="12290" max="12295" width="7.28515625" bestFit="1" customWidth="1"/>
    <col min="12296" max="12297" width="7.7109375" bestFit="1" customWidth="1"/>
    <col min="12545" max="12545" width="36.5703125" bestFit="1" customWidth="1"/>
    <col min="12546" max="12551" width="7.28515625" bestFit="1" customWidth="1"/>
    <col min="12552" max="12553" width="7.7109375" bestFit="1" customWidth="1"/>
    <col min="12801" max="12801" width="36.5703125" bestFit="1" customWidth="1"/>
    <col min="12802" max="12807" width="7.28515625" bestFit="1" customWidth="1"/>
    <col min="12808" max="12809" width="7.7109375" bestFit="1" customWidth="1"/>
    <col min="13057" max="13057" width="36.5703125" bestFit="1" customWidth="1"/>
    <col min="13058" max="13063" width="7.28515625" bestFit="1" customWidth="1"/>
    <col min="13064" max="13065" width="7.7109375" bestFit="1" customWidth="1"/>
    <col min="13313" max="13313" width="36.5703125" bestFit="1" customWidth="1"/>
    <col min="13314" max="13319" width="7.28515625" bestFit="1" customWidth="1"/>
    <col min="13320" max="13321" width="7.7109375" bestFit="1" customWidth="1"/>
    <col min="13569" max="13569" width="36.5703125" bestFit="1" customWidth="1"/>
    <col min="13570" max="13575" width="7.28515625" bestFit="1" customWidth="1"/>
    <col min="13576" max="13577" width="7.7109375" bestFit="1" customWidth="1"/>
    <col min="13825" max="13825" width="36.5703125" bestFit="1" customWidth="1"/>
    <col min="13826" max="13831" width="7.28515625" bestFit="1" customWidth="1"/>
    <col min="13832" max="13833" width="7.7109375" bestFit="1" customWidth="1"/>
    <col min="14081" max="14081" width="36.5703125" bestFit="1" customWidth="1"/>
    <col min="14082" max="14087" width="7.28515625" bestFit="1" customWidth="1"/>
    <col min="14088" max="14089" width="7.7109375" bestFit="1" customWidth="1"/>
    <col min="14337" max="14337" width="36.5703125" bestFit="1" customWidth="1"/>
    <col min="14338" max="14343" width="7.28515625" bestFit="1" customWidth="1"/>
    <col min="14344" max="14345" width="7.7109375" bestFit="1" customWidth="1"/>
    <col min="14593" max="14593" width="36.5703125" bestFit="1" customWidth="1"/>
    <col min="14594" max="14599" width="7.28515625" bestFit="1" customWidth="1"/>
    <col min="14600" max="14601" width="7.7109375" bestFit="1" customWidth="1"/>
    <col min="14849" max="14849" width="36.5703125" bestFit="1" customWidth="1"/>
    <col min="14850" max="14855" width="7.28515625" bestFit="1" customWidth="1"/>
    <col min="14856" max="14857" width="7.7109375" bestFit="1" customWidth="1"/>
    <col min="15105" max="15105" width="36.5703125" bestFit="1" customWidth="1"/>
    <col min="15106" max="15111" width="7.28515625" bestFit="1" customWidth="1"/>
    <col min="15112" max="15113" width="7.7109375" bestFit="1" customWidth="1"/>
    <col min="15361" max="15361" width="36.5703125" bestFit="1" customWidth="1"/>
    <col min="15362" max="15367" width="7.28515625" bestFit="1" customWidth="1"/>
    <col min="15368" max="15369" width="7.7109375" bestFit="1" customWidth="1"/>
    <col min="15617" max="15617" width="36.5703125" bestFit="1" customWidth="1"/>
    <col min="15618" max="15623" width="7.28515625" bestFit="1" customWidth="1"/>
    <col min="15624" max="15625" width="7.7109375" bestFit="1" customWidth="1"/>
    <col min="15873" max="15873" width="36.5703125" bestFit="1" customWidth="1"/>
    <col min="15874" max="15879" width="7.28515625" bestFit="1" customWidth="1"/>
    <col min="15880" max="15881" width="7.7109375" bestFit="1" customWidth="1"/>
    <col min="16129" max="16129" width="36.5703125" bestFit="1" customWidth="1"/>
    <col min="16130" max="16135" width="7.28515625" bestFit="1" customWidth="1"/>
    <col min="16136" max="16137" width="7.7109375" bestFit="1" customWidth="1"/>
  </cols>
  <sheetData>
    <row r="1" spans="1:11" x14ac:dyDescent="0.25">
      <c r="A1" s="8" t="s">
        <v>68</v>
      </c>
      <c r="B1" s="1">
        <v>2020</v>
      </c>
      <c r="C1" s="1">
        <v>2019</v>
      </c>
      <c r="D1" s="1">
        <v>2018</v>
      </c>
      <c r="E1" s="1">
        <v>2017</v>
      </c>
      <c r="F1" s="1">
        <v>2016</v>
      </c>
      <c r="G1" s="1">
        <v>2015</v>
      </c>
      <c r="H1" s="1">
        <v>2014</v>
      </c>
      <c r="I1" s="1">
        <v>2013</v>
      </c>
      <c r="J1" s="1">
        <v>2012</v>
      </c>
      <c r="K1" s="1">
        <v>2011</v>
      </c>
    </row>
    <row r="2" spans="1:11" x14ac:dyDescent="0.25">
      <c r="A2" s="9" t="s">
        <v>65</v>
      </c>
      <c r="B2" s="5">
        <v>193</v>
      </c>
      <c r="C2" s="2">
        <v>211.5</v>
      </c>
      <c r="D2" s="2">
        <v>209.5</v>
      </c>
      <c r="E2" s="2">
        <v>202.5</v>
      </c>
      <c r="F2" s="2">
        <v>194.7</v>
      </c>
      <c r="G2" s="2">
        <v>150.30000000000001</v>
      </c>
      <c r="H2" s="2">
        <v>74.599999999999994</v>
      </c>
      <c r="I2" s="2">
        <v>38.9</v>
      </c>
      <c r="J2" s="2">
        <v>40</v>
      </c>
      <c r="K2" s="2">
        <v>44.2</v>
      </c>
    </row>
    <row r="3" spans="1:11" x14ac:dyDescent="0.25">
      <c r="A3" s="10" t="s">
        <v>69</v>
      </c>
      <c r="B3" s="26">
        <v>0.11701206959999999</v>
      </c>
      <c r="C3" s="26">
        <v>0.1283213866</v>
      </c>
      <c r="D3" s="26">
        <v>0.12722436619999999</v>
      </c>
      <c r="E3" s="26">
        <v>0.1228345312</v>
      </c>
      <c r="F3" s="26">
        <v>0.11823758080000001</v>
      </c>
      <c r="G3" s="26">
        <v>9.1258055199999993E-2</v>
      </c>
      <c r="H3" s="26">
        <v>4.5269469800000003E-2</v>
      </c>
      <c r="I3" s="26">
        <v>2.3548213200000001E-2</v>
      </c>
      <c r="J3" s="26">
        <v>2.4214101000000002E-2</v>
      </c>
      <c r="K3" s="26">
        <v>4.4703069238192741E-2</v>
      </c>
    </row>
    <row r="4" spans="1:11" x14ac:dyDescent="0.25">
      <c r="A4" s="10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9" t="s">
        <v>70</v>
      </c>
      <c r="B5" s="2">
        <v>20.2</v>
      </c>
      <c r="C5" s="2">
        <v>0</v>
      </c>
      <c r="D5" s="2">
        <v>0</v>
      </c>
      <c r="E5" s="2">
        <v>0</v>
      </c>
      <c r="F5" s="2">
        <v>0</v>
      </c>
      <c r="G5" s="5">
        <v>29</v>
      </c>
      <c r="H5" s="2">
        <v>0</v>
      </c>
      <c r="I5" s="2">
        <v>0</v>
      </c>
      <c r="J5" s="2">
        <v>0</v>
      </c>
      <c r="K5" s="2">
        <v>3.4</v>
      </c>
    </row>
    <row r="6" spans="1:11" x14ac:dyDescent="0.25">
      <c r="A6" s="10" t="s">
        <v>71</v>
      </c>
      <c r="B6" s="26">
        <v>1.22294686E-2</v>
      </c>
      <c r="C6" s="26">
        <v>0</v>
      </c>
      <c r="D6" s="26">
        <v>0</v>
      </c>
      <c r="E6" s="26">
        <v>0</v>
      </c>
      <c r="F6" s="26">
        <v>0</v>
      </c>
      <c r="G6" s="26">
        <v>1.7589467599999999E-2</v>
      </c>
      <c r="H6" s="26">
        <v>0</v>
      </c>
      <c r="I6" s="26">
        <v>0</v>
      </c>
      <c r="J6" s="26">
        <v>0</v>
      </c>
      <c r="K6" s="26">
        <v>3.5826783999999999E-3</v>
      </c>
    </row>
    <row r="7" spans="1:11" x14ac:dyDescent="0.25">
      <c r="A7" s="10"/>
      <c r="B7" s="5"/>
      <c r="C7" s="2"/>
      <c r="D7" s="2"/>
      <c r="E7" s="2"/>
      <c r="F7" s="2"/>
      <c r="G7" s="5"/>
      <c r="H7" s="2"/>
      <c r="I7" s="2"/>
      <c r="J7" s="2"/>
      <c r="K7" s="2"/>
    </row>
    <row r="8" spans="1:11" x14ac:dyDescent="0.25">
      <c r="A8" s="10" t="s">
        <v>64</v>
      </c>
      <c r="B8" s="5">
        <v>579.25898989270399</v>
      </c>
      <c r="C8" s="5">
        <v>749</v>
      </c>
      <c r="D8" s="5">
        <v>509.3</v>
      </c>
      <c r="E8" s="5">
        <v>512.70000000000005</v>
      </c>
      <c r="F8" s="5">
        <v>451.3</v>
      </c>
      <c r="G8" s="5">
        <v>341.7</v>
      </c>
      <c r="H8" s="5">
        <v>223.3</v>
      </c>
      <c r="I8" s="5">
        <v>101</v>
      </c>
      <c r="J8" s="5">
        <v>104.9</v>
      </c>
      <c r="K8" s="5">
        <v>105.7</v>
      </c>
    </row>
    <row r="9" spans="1:11" x14ac:dyDescent="0.25">
      <c r="A9" s="10" t="s">
        <v>62</v>
      </c>
      <c r="B9" s="7">
        <f t="shared" ref="B9:K9" si="0">(B2+B5)/B8</f>
        <v>0.3680564371378871</v>
      </c>
      <c r="C9" s="7">
        <f t="shared" si="0"/>
        <v>0.28237650200267023</v>
      </c>
      <c r="D9" s="7">
        <f t="shared" si="0"/>
        <v>0.41134891026899667</v>
      </c>
      <c r="E9" s="7">
        <f t="shared" si="0"/>
        <v>0.39496781743709769</v>
      </c>
      <c r="F9" s="7">
        <f t="shared" si="0"/>
        <v>0.43142034123642808</v>
      </c>
      <c r="G9" s="7">
        <f t="shared" si="0"/>
        <v>0.52472929470295582</v>
      </c>
      <c r="H9" s="7">
        <f t="shared" si="0"/>
        <v>0.33407971339005815</v>
      </c>
      <c r="I9" s="7">
        <f t="shared" si="0"/>
        <v>0.38514851485148516</v>
      </c>
      <c r="J9" s="7">
        <f t="shared" si="0"/>
        <v>0.38131553860819828</v>
      </c>
      <c r="K9" s="7">
        <f t="shared" si="0"/>
        <v>0.45033112582781459</v>
      </c>
    </row>
    <row r="10" spans="1:11" ht="30" x14ac:dyDescent="0.25">
      <c r="A10" s="28" t="s">
        <v>72</v>
      </c>
      <c r="B10" s="29"/>
    </row>
    <row r="11" spans="1:11" ht="30" x14ac:dyDescent="0.25">
      <c r="A11" s="28" t="s">
        <v>75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Crescimento</vt:lpstr>
      <vt:lpstr>Perfil das Lojas</vt:lpstr>
      <vt:lpstr>Market Share</vt:lpstr>
      <vt:lpstr>Curva de Maturação</vt:lpstr>
      <vt:lpstr>Proventos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Silva Spricigo</dc:creator>
  <cp:lastModifiedBy>Igor Silva Spricigo</cp:lastModifiedBy>
  <dcterms:created xsi:type="dcterms:W3CDTF">2020-06-05T19:23:12Z</dcterms:created>
  <dcterms:modified xsi:type="dcterms:W3CDTF">2021-08-11T00:04:46Z</dcterms:modified>
</cp:coreProperties>
</file>